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20" windowHeight="7755"/>
  </bookViews>
  <sheets>
    <sheet name="M.L (1-70)" sheetId="10" r:id="rId1"/>
  </sheets>
  <definedNames>
    <definedName name="_xlnm._FilterDatabase" localSheetId="0" hidden="1">'M.L (1-70)'!$A$5:$AE$74</definedName>
    <definedName name="_xlnm.Print_Area" localSheetId="0">'M.L (1-70)'!$A$1:$AE$74</definedName>
    <definedName name="_xlnm.Print_Titles" localSheetId="0">'M.L (1-70)'!$4:$4</definedName>
  </definedNames>
  <calcPr calcId="125725"/>
</workbook>
</file>

<file path=xl/calcChain.xml><?xml version="1.0" encoding="utf-8"?>
<calcChain xmlns="http://schemas.openxmlformats.org/spreadsheetml/2006/main">
  <c r="S74" i="10"/>
  <c r="V74" s="1"/>
  <c r="P74"/>
  <c r="U74" s="1"/>
  <c r="L74"/>
  <c r="T74" s="1"/>
  <c r="S73"/>
  <c r="V73" s="1"/>
  <c r="P73"/>
  <c r="U73" s="1"/>
  <c r="L73"/>
  <c r="T73" s="1"/>
  <c r="S72"/>
  <c r="V72" s="1"/>
  <c r="P72"/>
  <c r="U72" s="1"/>
  <c r="L72"/>
  <c r="T72" s="1"/>
  <c r="W72" s="1"/>
  <c r="S71"/>
  <c r="V71" s="1"/>
  <c r="P71"/>
  <c r="U71" s="1"/>
  <c r="L71"/>
  <c r="T71" s="1"/>
  <c r="S70"/>
  <c r="V70" s="1"/>
  <c r="P70"/>
  <c r="U70" s="1"/>
  <c r="L70"/>
  <c r="T70" s="1"/>
  <c r="W70" s="1"/>
  <c r="S69"/>
  <c r="V69" s="1"/>
  <c r="P69"/>
  <c r="U69" s="1"/>
  <c r="L69"/>
  <c r="T69" s="1"/>
  <c r="S68"/>
  <c r="V68" s="1"/>
  <c r="P68"/>
  <c r="U68" s="1"/>
  <c r="L68"/>
  <c r="T68" s="1"/>
  <c r="W68" s="1"/>
  <c r="S67"/>
  <c r="V67" s="1"/>
  <c r="P67"/>
  <c r="U67" s="1"/>
  <c r="L67"/>
  <c r="T67" s="1"/>
  <c r="S66"/>
  <c r="V66" s="1"/>
  <c r="P66"/>
  <c r="U66" s="1"/>
  <c r="L66"/>
  <c r="T66" s="1"/>
  <c r="W66" s="1"/>
  <c r="S65"/>
  <c r="V65" s="1"/>
  <c r="P65"/>
  <c r="U65" s="1"/>
  <c r="L65"/>
  <c r="T65" s="1"/>
  <c r="S61"/>
  <c r="V61" s="1"/>
  <c r="P61"/>
  <c r="U61" s="1"/>
  <c r="L61"/>
  <c r="T61" s="1"/>
  <c r="W61" s="1"/>
  <c r="S64"/>
  <c r="V64" s="1"/>
  <c r="P64"/>
  <c r="U64" s="1"/>
  <c r="L64"/>
  <c r="T64" s="1"/>
  <c r="S63"/>
  <c r="V63" s="1"/>
  <c r="P63"/>
  <c r="U63" s="1"/>
  <c r="L63"/>
  <c r="T63" s="1"/>
  <c r="W63" s="1"/>
  <c r="S62"/>
  <c r="V62" s="1"/>
  <c r="P62"/>
  <c r="U62" s="1"/>
  <c r="L62"/>
  <c r="T62" s="1"/>
  <c r="S60"/>
  <c r="V60" s="1"/>
  <c r="P60"/>
  <c r="U60" s="1"/>
  <c r="L60"/>
  <c r="T60" s="1"/>
  <c r="W60" s="1"/>
  <c r="S59"/>
  <c r="V59" s="1"/>
  <c r="P59"/>
  <c r="U59" s="1"/>
  <c r="L59"/>
  <c r="T59" s="1"/>
  <c r="S58"/>
  <c r="V58" s="1"/>
  <c r="P58"/>
  <c r="U58" s="1"/>
  <c r="L58"/>
  <c r="T58" s="1"/>
  <c r="S57"/>
  <c r="V57" s="1"/>
  <c r="P57"/>
  <c r="U57" s="1"/>
  <c r="L57"/>
  <c r="T57" s="1"/>
  <c r="S56"/>
  <c r="V56" s="1"/>
  <c r="P56"/>
  <c r="U56" s="1"/>
  <c r="L56"/>
  <c r="T56" s="1"/>
  <c r="W56" s="1"/>
  <c r="S55"/>
  <c r="V55" s="1"/>
  <c r="P55"/>
  <c r="U55" s="1"/>
  <c r="L55"/>
  <c r="T55" s="1"/>
  <c r="S54"/>
  <c r="V54" s="1"/>
  <c r="P54"/>
  <c r="U54" s="1"/>
  <c r="L54"/>
  <c r="T54" s="1"/>
  <c r="W54" s="1"/>
  <c r="S53"/>
  <c r="V53" s="1"/>
  <c r="P53"/>
  <c r="U53" s="1"/>
  <c r="L53"/>
  <c r="T53" s="1"/>
  <c r="S52"/>
  <c r="V52" s="1"/>
  <c r="P52"/>
  <c r="U52" s="1"/>
  <c r="L52"/>
  <c r="T52" s="1"/>
  <c r="W52" s="1"/>
  <c r="S51"/>
  <c r="V51" s="1"/>
  <c r="P51"/>
  <c r="U51" s="1"/>
  <c r="L51"/>
  <c r="T51" s="1"/>
  <c r="S50"/>
  <c r="V50" s="1"/>
  <c r="P50"/>
  <c r="U50" s="1"/>
  <c r="L50"/>
  <c r="T50" s="1"/>
  <c r="W50" s="1"/>
  <c r="S49"/>
  <c r="V49" s="1"/>
  <c r="P49"/>
  <c r="U49" s="1"/>
  <c r="L49"/>
  <c r="T49" s="1"/>
  <c r="S48"/>
  <c r="V48" s="1"/>
  <c r="P48"/>
  <c r="U48" s="1"/>
  <c r="L48"/>
  <c r="T48" s="1"/>
  <c r="W48" s="1"/>
  <c r="S47"/>
  <c r="V47" s="1"/>
  <c r="P47"/>
  <c r="U47" s="1"/>
  <c r="L47"/>
  <c r="T47" s="1"/>
  <c r="S46"/>
  <c r="V46" s="1"/>
  <c r="P46"/>
  <c r="U46" s="1"/>
  <c r="L46"/>
  <c r="T46" s="1"/>
  <c r="W46" s="1"/>
  <c r="S45"/>
  <c r="V45" s="1"/>
  <c r="P45"/>
  <c r="U45" s="1"/>
  <c r="L45"/>
  <c r="T45" s="1"/>
  <c r="S44"/>
  <c r="V44" s="1"/>
  <c r="P44"/>
  <c r="U44" s="1"/>
  <c r="L44"/>
  <c r="T44" s="1"/>
  <c r="W44" s="1"/>
  <c r="S43"/>
  <c r="V43" s="1"/>
  <c r="P43"/>
  <c r="U43" s="1"/>
  <c r="L43"/>
  <c r="T43" s="1"/>
  <c r="S42"/>
  <c r="V42" s="1"/>
  <c r="P42"/>
  <c r="U42" s="1"/>
  <c r="L42"/>
  <c r="T42" s="1"/>
  <c r="W42" s="1"/>
  <c r="S41"/>
  <c r="V41" s="1"/>
  <c r="P41"/>
  <c r="U41" s="1"/>
  <c r="L41"/>
  <c r="T41" s="1"/>
  <c r="S40"/>
  <c r="V40" s="1"/>
  <c r="P40"/>
  <c r="U40" s="1"/>
  <c r="L40"/>
  <c r="T40" s="1"/>
  <c r="W40" s="1"/>
  <c r="S39"/>
  <c r="V39" s="1"/>
  <c r="P39"/>
  <c r="U39" s="1"/>
  <c r="L39"/>
  <c r="T39" s="1"/>
  <c r="S38"/>
  <c r="V38" s="1"/>
  <c r="P38"/>
  <c r="U38" s="1"/>
  <c r="L38"/>
  <c r="T38" s="1"/>
  <c r="W38" s="1"/>
  <c r="S37"/>
  <c r="V37" s="1"/>
  <c r="P37"/>
  <c r="U37" s="1"/>
  <c r="L37"/>
  <c r="T37" s="1"/>
  <c r="S36"/>
  <c r="V36" s="1"/>
  <c r="P36"/>
  <c r="U36" s="1"/>
  <c r="L36"/>
  <c r="T36" s="1"/>
  <c r="W36" s="1"/>
  <c r="S35"/>
  <c r="V35" s="1"/>
  <c r="P35"/>
  <c r="U35" s="1"/>
  <c r="L35"/>
  <c r="T35" s="1"/>
  <c r="S34"/>
  <c r="V34" s="1"/>
  <c r="P34"/>
  <c r="U34" s="1"/>
  <c r="L34"/>
  <c r="T34" s="1"/>
  <c r="W34" s="1"/>
  <c r="S33"/>
  <c r="V33" s="1"/>
  <c r="P33"/>
  <c r="U33" s="1"/>
  <c r="L33"/>
  <c r="T33" s="1"/>
  <c r="S32"/>
  <c r="V32" s="1"/>
  <c r="P32"/>
  <c r="U32" s="1"/>
  <c r="L32"/>
  <c r="T32" s="1"/>
  <c r="W32" s="1"/>
  <c r="S31"/>
  <c r="V31" s="1"/>
  <c r="P31"/>
  <c r="U31" s="1"/>
  <c r="L31"/>
  <c r="T31" s="1"/>
  <c r="S30"/>
  <c r="V30" s="1"/>
  <c r="P30"/>
  <c r="U30" s="1"/>
  <c r="L30"/>
  <c r="T30" s="1"/>
  <c r="W30" s="1"/>
  <c r="S29"/>
  <c r="V29" s="1"/>
  <c r="P29"/>
  <c r="U29" s="1"/>
  <c r="L29"/>
  <c r="T29" s="1"/>
  <c r="S28"/>
  <c r="V28" s="1"/>
  <c r="P28"/>
  <c r="U28" s="1"/>
  <c r="L28"/>
  <c r="T28" s="1"/>
  <c r="W28" s="1"/>
  <c r="S27"/>
  <c r="V27" s="1"/>
  <c r="P27"/>
  <c r="U27" s="1"/>
  <c r="L27"/>
  <c r="T27" s="1"/>
  <c r="S26"/>
  <c r="V26" s="1"/>
  <c r="P26"/>
  <c r="U26" s="1"/>
  <c r="L26"/>
  <c r="T26" s="1"/>
  <c r="W26" s="1"/>
  <c r="S25"/>
  <c r="V25" s="1"/>
  <c r="P25"/>
  <c r="U25" s="1"/>
  <c r="L25"/>
  <c r="T25" s="1"/>
  <c r="S24"/>
  <c r="V24" s="1"/>
  <c r="P24"/>
  <c r="U24" s="1"/>
  <c r="L24"/>
  <c r="T24" s="1"/>
  <c r="W24" s="1"/>
  <c r="S23"/>
  <c r="V23" s="1"/>
  <c r="P23"/>
  <c r="U23" s="1"/>
  <c r="L23"/>
  <c r="T23" s="1"/>
  <c r="S22"/>
  <c r="V22" s="1"/>
  <c r="P22"/>
  <c r="U22" s="1"/>
  <c r="L22"/>
  <c r="T22" s="1"/>
  <c r="W22" s="1"/>
  <c r="S21"/>
  <c r="V21" s="1"/>
  <c r="P21"/>
  <c r="U21" s="1"/>
  <c r="L21"/>
  <c r="T21" s="1"/>
  <c r="S20"/>
  <c r="V20" s="1"/>
  <c r="P20"/>
  <c r="U20" s="1"/>
  <c r="L20"/>
  <c r="T20" s="1"/>
  <c r="W20" s="1"/>
  <c r="S19"/>
  <c r="V19" s="1"/>
  <c r="P19"/>
  <c r="U19" s="1"/>
  <c r="L19"/>
  <c r="T19" s="1"/>
  <c r="S18"/>
  <c r="V18" s="1"/>
  <c r="P18"/>
  <c r="U18" s="1"/>
  <c r="L18"/>
  <c r="T18" s="1"/>
  <c r="W18" s="1"/>
  <c r="S17"/>
  <c r="V17" s="1"/>
  <c r="P17"/>
  <c r="U17" s="1"/>
  <c r="L17"/>
  <c r="T17" s="1"/>
  <c r="S16"/>
  <c r="V16" s="1"/>
  <c r="P16"/>
  <c r="U16" s="1"/>
  <c r="L16"/>
  <c r="T16" s="1"/>
  <c r="W16" s="1"/>
  <c r="S15"/>
  <c r="V15" s="1"/>
  <c r="P15"/>
  <c r="U15" s="1"/>
  <c r="L15"/>
  <c r="T15" s="1"/>
  <c r="S14"/>
  <c r="V14" s="1"/>
  <c r="P14"/>
  <c r="U14" s="1"/>
  <c r="L14"/>
  <c r="T14" s="1"/>
  <c r="W14" s="1"/>
  <c r="S13"/>
  <c r="V13" s="1"/>
  <c r="P13"/>
  <c r="U13" s="1"/>
  <c r="L13"/>
  <c r="T13" s="1"/>
  <c r="S12"/>
  <c r="V12" s="1"/>
  <c r="P12"/>
  <c r="U12" s="1"/>
  <c r="L12"/>
  <c r="T12" s="1"/>
  <c r="W12" s="1"/>
  <c r="S11"/>
  <c r="V11" s="1"/>
  <c r="P11"/>
  <c r="U11" s="1"/>
  <c r="L11"/>
  <c r="T11" s="1"/>
  <c r="S10"/>
  <c r="V10" s="1"/>
  <c r="P10"/>
  <c r="U10" s="1"/>
  <c r="L10"/>
  <c r="T10" s="1"/>
  <c r="W10" s="1"/>
  <c r="S9"/>
  <c r="V9" s="1"/>
  <c r="P9"/>
  <c r="U9" s="1"/>
  <c r="L9"/>
  <c r="T9" s="1"/>
  <c r="S8"/>
  <c r="V8" s="1"/>
  <c r="P8"/>
  <c r="U8" s="1"/>
  <c r="L8"/>
  <c r="T8" s="1"/>
  <c r="W8" s="1"/>
  <c r="S7"/>
  <c r="V7" s="1"/>
  <c r="P7"/>
  <c r="U7" s="1"/>
  <c r="L7"/>
  <c r="T7" s="1"/>
  <c r="S6"/>
  <c r="V6" s="1"/>
  <c r="P6"/>
  <c r="U6" s="1"/>
  <c r="L6"/>
  <c r="T6" s="1"/>
  <c r="W6" s="1"/>
  <c r="S5"/>
  <c r="V5" s="1"/>
  <c r="P5"/>
  <c r="U5" s="1"/>
  <c r="L5"/>
  <c r="T5" s="1"/>
  <c r="W58" l="1"/>
  <c r="W74"/>
  <c r="W5"/>
  <c r="W7"/>
  <c r="W9"/>
  <c r="W11"/>
  <c r="W13"/>
  <c r="W15"/>
  <c r="W17"/>
  <c r="W19"/>
  <c r="W21"/>
  <c r="W23"/>
  <c r="W25"/>
  <c r="W27"/>
  <c r="W29"/>
  <c r="W31"/>
  <c r="W33"/>
  <c r="W35"/>
  <c r="W37"/>
  <c r="W39"/>
  <c r="W41"/>
  <c r="W43"/>
  <c r="W45"/>
  <c r="W47"/>
  <c r="W49"/>
  <c r="W51"/>
  <c r="W53"/>
  <c r="W55"/>
  <c r="W57"/>
  <c r="W59"/>
  <c r="W62"/>
  <c r="W64"/>
  <c r="W65"/>
  <c r="W67"/>
  <c r="W69"/>
  <c r="W71"/>
  <c r="W73"/>
</calcChain>
</file>

<file path=xl/sharedStrings.xml><?xml version="1.0" encoding="utf-8"?>
<sst xmlns="http://schemas.openxmlformats.org/spreadsheetml/2006/main" count="619" uniqueCount="424">
  <si>
    <t xml:space="preserve">Name </t>
  </si>
  <si>
    <t>Father's Name</t>
  </si>
  <si>
    <t>SSC %age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</si>
  <si>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</si>
  <si>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</si>
  <si>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</si>
  <si>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</si>
  <si>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</si>
  <si>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</si>
  <si>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Merit Score</t>
  </si>
  <si>
    <t>SSC Total</t>
  </si>
  <si>
    <t>SSC Obtain</t>
  </si>
  <si>
    <t>Entry Test %age Marks</t>
  </si>
  <si>
    <t>Remarks (Age 17-25)</t>
  </si>
  <si>
    <t>Age Limit (17-25)</t>
  </si>
  <si>
    <t>Domicile</t>
  </si>
  <si>
    <t>Weightage Test (40%)</t>
  </si>
  <si>
    <t>Weightage HSSC (50%)</t>
  </si>
  <si>
    <t>weightage SCC (10%)</t>
  </si>
  <si>
    <t>Application Fee (Bank Receipt No. &amp; date</t>
  </si>
  <si>
    <t>Gender (M/F)</t>
  </si>
  <si>
    <t xml:space="preserve">Remarks </t>
  </si>
  <si>
    <t>Form No.</t>
  </si>
  <si>
    <t xml:space="preserve">KHYBER MEDICAL UNIVERSITY, PESHAWAR </t>
  </si>
  <si>
    <t xml:space="preserve">Open </t>
  </si>
  <si>
    <t xml:space="preserve">S.No </t>
  </si>
  <si>
    <t>DOCTOR OF PHYSICAL THERAPY AT KMU-INSTITUTE OF PHYSICAL MEDICINE &amp; REHABILITATION (FALL, 2016) (Open Merit)</t>
  </si>
  <si>
    <t>M</t>
  </si>
  <si>
    <t>Charsadda</t>
  </si>
  <si>
    <t xml:space="preserve">Contact Number 01 </t>
  </si>
  <si>
    <t>Contact Number 02</t>
  </si>
  <si>
    <t xml:space="preserve">M </t>
  </si>
  <si>
    <t>Peshawar</t>
  </si>
  <si>
    <t xml:space="preserve">Aqib Javid </t>
  </si>
  <si>
    <t xml:space="preserve">Subhan ud Din </t>
  </si>
  <si>
    <t xml:space="preserve">Upper Dir  </t>
  </si>
  <si>
    <t>0316-9526060</t>
  </si>
  <si>
    <t>0313-2625327</t>
  </si>
  <si>
    <t>No. 29 dt 29-07-2016</t>
  </si>
  <si>
    <t>F</t>
  </si>
  <si>
    <t>Malakand</t>
  </si>
  <si>
    <t>Kohat</t>
  </si>
  <si>
    <t>Faiz Ur Rehman</t>
  </si>
  <si>
    <t>Aurang Zeb</t>
  </si>
  <si>
    <t>Nowshera</t>
  </si>
  <si>
    <t>0346-9070578</t>
  </si>
  <si>
    <t>No.43 dt 01-08-2016</t>
  </si>
  <si>
    <t>0306-7105722</t>
  </si>
  <si>
    <t>Haripur</t>
  </si>
  <si>
    <t>Swabi</t>
  </si>
  <si>
    <t>Mardan</t>
  </si>
  <si>
    <t>Hangu</t>
  </si>
  <si>
    <t>FATA</t>
  </si>
  <si>
    <t>Swat</t>
  </si>
  <si>
    <t>Ayesha Inam</t>
  </si>
  <si>
    <t>Inamullah Khan</t>
  </si>
  <si>
    <t>15/3/1997</t>
  </si>
  <si>
    <t>091-2586077</t>
  </si>
  <si>
    <t>0333-9394022</t>
  </si>
  <si>
    <t>No.12 dt 04-08-2016</t>
  </si>
  <si>
    <t>Dir</t>
  </si>
  <si>
    <t>Ibad Ur Rahman</t>
  </si>
  <si>
    <t>Hazrat Ismail</t>
  </si>
  <si>
    <t>0343-9784359</t>
  </si>
  <si>
    <t>0345-9525453</t>
  </si>
  <si>
    <t>No.42 dt 04-08-2016</t>
  </si>
  <si>
    <t>Komal Noor</t>
  </si>
  <si>
    <t>Noor Badshah</t>
  </si>
  <si>
    <t>0937-840560</t>
  </si>
  <si>
    <t>0345-9288338</t>
  </si>
  <si>
    <t>No.85 dt 04-08-2016</t>
  </si>
  <si>
    <t>Rooh Ullah</t>
  </si>
  <si>
    <t>Zakir Ullah</t>
  </si>
  <si>
    <t>0313-7358444</t>
  </si>
  <si>
    <t>0334-9117033</t>
  </si>
  <si>
    <t>No.90 dt 04-08-2016</t>
  </si>
  <si>
    <t>Bank Draft</t>
  </si>
  <si>
    <t xml:space="preserve">Bibi Zainab </t>
  </si>
  <si>
    <t>Muhammad Arshad</t>
  </si>
  <si>
    <t>091-5812507</t>
  </si>
  <si>
    <t>0300-5864639</t>
  </si>
  <si>
    <t>No.46 dt 05-08-2016</t>
  </si>
  <si>
    <t>Bajaur</t>
  </si>
  <si>
    <t>Zartasha Gul</t>
  </si>
  <si>
    <t>Ajmeer Khan</t>
  </si>
  <si>
    <t>0995-619828</t>
  </si>
  <si>
    <t>0346-5638473</t>
  </si>
  <si>
    <t>No.20 dt 05-08-2016</t>
  </si>
  <si>
    <t>Malik Mairaj Khalid</t>
  </si>
  <si>
    <t>Muhammad Hanif</t>
  </si>
  <si>
    <t>Khyber Agency</t>
  </si>
  <si>
    <t>0333-5999635</t>
  </si>
  <si>
    <t>0333-9117242</t>
  </si>
  <si>
    <t>No.111 dt 05-08-2016</t>
  </si>
  <si>
    <t>Asim Ishaq</t>
  </si>
  <si>
    <t>Muhammad Ishaq</t>
  </si>
  <si>
    <t>18/7/1996</t>
  </si>
  <si>
    <t>0342-8976096</t>
  </si>
  <si>
    <t>0341-5639495</t>
  </si>
  <si>
    <t>No.117 dt 05-08-2016</t>
  </si>
  <si>
    <t>Ayesha Kanwal</t>
  </si>
  <si>
    <t>Sajjad Hussain</t>
  </si>
  <si>
    <t>27/8/1995</t>
  </si>
  <si>
    <t>0343-9136482</t>
  </si>
  <si>
    <t>0344-9187544</t>
  </si>
  <si>
    <t>No.18 dt 08-08-2016</t>
  </si>
  <si>
    <t>Suliman Khan</t>
  </si>
  <si>
    <t xml:space="preserve">Adil Jan </t>
  </si>
  <si>
    <t>30/12/1997</t>
  </si>
  <si>
    <t>0342-9610341</t>
  </si>
  <si>
    <t>0346-3253952</t>
  </si>
  <si>
    <t>No.21 dt 08-08-2016</t>
  </si>
  <si>
    <t>Karak</t>
  </si>
  <si>
    <t>Uzma Akbar</t>
  </si>
  <si>
    <t>Fazal Akbar</t>
  </si>
  <si>
    <t>30/3/1998</t>
  </si>
  <si>
    <t>0342-9812616</t>
  </si>
  <si>
    <t>0340-2442047</t>
  </si>
  <si>
    <t>No.132 dt 08-08-2016</t>
  </si>
  <si>
    <t>21/3/1999</t>
  </si>
  <si>
    <t>No.142 dt 08-08-2016</t>
  </si>
  <si>
    <t>Saad Ullah Khattak</t>
  </si>
  <si>
    <t>Zawahir Ali Khan</t>
  </si>
  <si>
    <t>16/8/1997</t>
  </si>
  <si>
    <t>0341-3180293</t>
  </si>
  <si>
    <t>0346-9034073</t>
  </si>
  <si>
    <t>Rehana Safia</t>
  </si>
  <si>
    <t>Kifayata Ullah</t>
  </si>
  <si>
    <t>14/8/1997</t>
  </si>
  <si>
    <t>Lakki Marwat</t>
  </si>
  <si>
    <t>0313-9042272</t>
  </si>
  <si>
    <t>0304-8082707</t>
  </si>
  <si>
    <t>No.82 dt 08-08-2016</t>
  </si>
  <si>
    <t>Hira Gul</t>
  </si>
  <si>
    <t>Gul Nawaz Khan</t>
  </si>
  <si>
    <t>0333-9628392</t>
  </si>
  <si>
    <t>No.81 dt 08-08-2016</t>
  </si>
  <si>
    <t>Hina Yasmeen</t>
  </si>
  <si>
    <t>Zahid Iqbal</t>
  </si>
  <si>
    <t>19/3/1997</t>
  </si>
  <si>
    <t>091-5862501</t>
  </si>
  <si>
    <t>0345-9659283</t>
  </si>
  <si>
    <t>No.4 dt 02-08-2016</t>
  </si>
  <si>
    <t>Iqra Ayaz</t>
  </si>
  <si>
    <t xml:space="preserve">Muhammad Ayaz </t>
  </si>
  <si>
    <t>21/2/1999</t>
  </si>
  <si>
    <t>091-5824381</t>
  </si>
  <si>
    <t>0321-9009000</t>
  </si>
  <si>
    <t>No.88 dt 09-08-2016</t>
  </si>
  <si>
    <t>Muhammad Jalal Khan</t>
  </si>
  <si>
    <t>Muhammad Javed Khan</t>
  </si>
  <si>
    <t>18/7/1998</t>
  </si>
  <si>
    <t>0301-8184088</t>
  </si>
  <si>
    <t>0341-4441668</t>
  </si>
  <si>
    <t>No.77 dt 09-08-2016</t>
  </si>
  <si>
    <t>Hajra Ameer Khan</t>
  </si>
  <si>
    <t>Ameer Muhammad Khan</t>
  </si>
  <si>
    <t xml:space="preserve">F </t>
  </si>
  <si>
    <t>23/2/1997</t>
  </si>
  <si>
    <t>0342-0993031</t>
  </si>
  <si>
    <t>Hassan Khan</t>
  </si>
  <si>
    <t>Hastam Khan</t>
  </si>
  <si>
    <t>15/7/1997</t>
  </si>
  <si>
    <t>0301-8899485</t>
  </si>
  <si>
    <t>0312-9366816</t>
  </si>
  <si>
    <t>No.94 dt 09-08-2016</t>
  </si>
  <si>
    <t>Muhammad Shakil</t>
  </si>
  <si>
    <t>0300-5829168</t>
  </si>
  <si>
    <t>091-2584936</t>
  </si>
  <si>
    <t>No.114 dt 09-08-2016</t>
  </si>
  <si>
    <t>Maliha Shahid</t>
  </si>
  <si>
    <t>Shahid Iqbal</t>
  </si>
  <si>
    <t>23/4/1995</t>
  </si>
  <si>
    <t>091-5814415</t>
  </si>
  <si>
    <t>0300-5859463</t>
  </si>
  <si>
    <t>No.16 dt 09-08-2016</t>
  </si>
  <si>
    <t>Maimoona Shafi</t>
  </si>
  <si>
    <t>Shafi Ur Rehman</t>
  </si>
  <si>
    <t>0341-5795674</t>
  </si>
  <si>
    <t>No.42 dt 10-08-2016</t>
  </si>
  <si>
    <t>Haroon Khan</t>
  </si>
  <si>
    <t>Ihtisham Khan</t>
  </si>
  <si>
    <t>15/3/1996</t>
  </si>
  <si>
    <t>0311-9249874</t>
  </si>
  <si>
    <t>0311-4872864</t>
  </si>
  <si>
    <t>No.60 dt 10-08-2016</t>
  </si>
  <si>
    <t>No.2 dt 11-08-2016</t>
  </si>
  <si>
    <t>Tooba Jadoon</t>
  </si>
  <si>
    <t>Muhammad Fayyaz</t>
  </si>
  <si>
    <t>0311-9216313</t>
  </si>
  <si>
    <t>0336-5640539</t>
  </si>
  <si>
    <t>No.16 dt 11-08-2016</t>
  </si>
  <si>
    <t>Abbottabad</t>
  </si>
  <si>
    <t>Fanoos Hayat</t>
  </si>
  <si>
    <t>Fazal Hayat</t>
  </si>
  <si>
    <t>0344-9337654</t>
  </si>
  <si>
    <t>No.40 dt 11-08-2016</t>
  </si>
  <si>
    <t>Date of Birth (D/M/Y)</t>
  </si>
  <si>
    <t>Rukhsar Jan</t>
  </si>
  <si>
    <t>Mian Jan</t>
  </si>
  <si>
    <t>20/12/1996</t>
  </si>
  <si>
    <t>0946-722380</t>
  </si>
  <si>
    <t>0314-9234627</t>
  </si>
  <si>
    <t>Rehan Shah</t>
  </si>
  <si>
    <t>Kishwar Ali Khan</t>
  </si>
  <si>
    <t>29/8/1998</t>
  </si>
  <si>
    <t>0946-729444</t>
  </si>
  <si>
    <t>No.3 dt 11-08-2016</t>
  </si>
  <si>
    <t>Muhammad Mohsin Khan</t>
  </si>
  <si>
    <t>karamat Ullah</t>
  </si>
  <si>
    <t>091-5814777</t>
  </si>
  <si>
    <t>0311-1304448</t>
  </si>
  <si>
    <t>No.106 dt 09-08-2016</t>
  </si>
  <si>
    <t>Amina Iqbal Bakhtawar</t>
  </si>
  <si>
    <t>Javed Iqbal</t>
  </si>
  <si>
    <t>24/5/1997</t>
  </si>
  <si>
    <t>0332-5410907</t>
  </si>
  <si>
    <t>No.96 dt 11-08-2016</t>
  </si>
  <si>
    <t>Mansehra</t>
  </si>
  <si>
    <t xml:space="preserve">Parkha Khalil </t>
  </si>
  <si>
    <t>Khalil Ahmad</t>
  </si>
  <si>
    <t>0346-3111740</t>
  </si>
  <si>
    <t>0946-700742</t>
  </si>
  <si>
    <t>No.14 dt 04-08-2016</t>
  </si>
  <si>
    <t>Kifayat Ullah</t>
  </si>
  <si>
    <t>Aziz Ur Rehman</t>
  </si>
  <si>
    <t>15/4/1996</t>
  </si>
  <si>
    <t>091-2373045</t>
  </si>
  <si>
    <t>0345-8073530</t>
  </si>
  <si>
    <t>No.04 dt 12-08-2016</t>
  </si>
  <si>
    <t>Sadia Akhtar</t>
  </si>
  <si>
    <t>Akhtar Hussain</t>
  </si>
  <si>
    <t>091-5812479</t>
  </si>
  <si>
    <t>0333-9446618</t>
  </si>
  <si>
    <t>No.13 dt 11-08-2016</t>
  </si>
  <si>
    <t>Kanwal Ali</t>
  </si>
  <si>
    <t>Liaqat Ali Khan</t>
  </si>
  <si>
    <t>30/12/1996</t>
  </si>
  <si>
    <t>0343-9331115</t>
  </si>
  <si>
    <t>No.89 dt 12-08-2016</t>
  </si>
  <si>
    <t>Sabah Shakil</t>
  </si>
  <si>
    <t>Neha Siddiqui</t>
  </si>
  <si>
    <t>Nasir Ali</t>
  </si>
  <si>
    <t>091-2585060</t>
  </si>
  <si>
    <t>0333-9272725</t>
  </si>
  <si>
    <t>No.28 dt 15-08-2016</t>
  </si>
  <si>
    <t>Open</t>
  </si>
  <si>
    <t>F.R Bannu</t>
  </si>
  <si>
    <t xml:space="preserve">Qismat Ullah </t>
  </si>
  <si>
    <t>Rehmat Ullah Khan</t>
  </si>
  <si>
    <t>0344-9338200</t>
  </si>
  <si>
    <t>Naimat Ullah</t>
  </si>
  <si>
    <t>Taoos Khan</t>
  </si>
  <si>
    <t>0942-381483</t>
  </si>
  <si>
    <t>0301-8307847</t>
  </si>
  <si>
    <t>No.88 dt 15-08-2016</t>
  </si>
  <si>
    <t>Sabir Rahman</t>
  </si>
  <si>
    <t>Hidayat Ur Rahman</t>
  </si>
  <si>
    <t>0946-731686</t>
  </si>
  <si>
    <t>0345-8002094</t>
  </si>
  <si>
    <t>No.122 dt 15-08-2016</t>
  </si>
  <si>
    <t>Mehreen Gul</t>
  </si>
  <si>
    <t>Gul Rehman</t>
  </si>
  <si>
    <t>0544-639415</t>
  </si>
  <si>
    <t>0345-5696141</t>
  </si>
  <si>
    <t>No.24 dt 16-08-2016</t>
  </si>
  <si>
    <t>Ajeeb Ur Rehman</t>
  </si>
  <si>
    <t>Khushbakht</t>
  </si>
  <si>
    <t>19/5/1996</t>
  </si>
  <si>
    <t>091-5854153</t>
  </si>
  <si>
    <t>0322-9149162</t>
  </si>
  <si>
    <t>No.110 dt 11-08-2016</t>
  </si>
  <si>
    <t>Kanwal Mehreen</t>
  </si>
  <si>
    <t>Naimat Ullah Khan</t>
  </si>
  <si>
    <t>Tank</t>
  </si>
  <si>
    <t>0332-7244659</t>
  </si>
  <si>
    <t>0336-7765320</t>
  </si>
  <si>
    <t>No.90 dt 16-08-2016</t>
  </si>
  <si>
    <t>Jasim Mumtaz</t>
  </si>
  <si>
    <t>Mumtaz Ullah Khan</t>
  </si>
  <si>
    <t>0925-692100</t>
  </si>
  <si>
    <t>0347-4235225</t>
  </si>
  <si>
    <t>No.46 dt 16-08-2016</t>
  </si>
  <si>
    <t>Nahid Ullah</t>
  </si>
  <si>
    <t>Awal Jan</t>
  </si>
  <si>
    <t>0305-9199197</t>
  </si>
  <si>
    <t>0302-5964851</t>
  </si>
  <si>
    <t>No.51 dt 16-08-2016</t>
  </si>
  <si>
    <t>Muhammad Farooq</t>
  </si>
  <si>
    <t>Perviz Khan</t>
  </si>
  <si>
    <t>0301-8834676</t>
  </si>
  <si>
    <t>0305-5000476</t>
  </si>
  <si>
    <t>Inam Ur Rehman</t>
  </si>
  <si>
    <t>23/2/1994</t>
  </si>
  <si>
    <t>0334-9397900</t>
  </si>
  <si>
    <t>0333-9075252</t>
  </si>
  <si>
    <t>Fazal Ur Rehman</t>
  </si>
  <si>
    <t>Haseeb Ahmad</t>
  </si>
  <si>
    <t>Fida Muhammad</t>
  </si>
  <si>
    <t>24/6/1997</t>
  </si>
  <si>
    <t>0923-528044</t>
  </si>
  <si>
    <t>Tanveer Muhammad</t>
  </si>
  <si>
    <t>Faqeer Muhammad</t>
  </si>
  <si>
    <t>0342-9384589</t>
  </si>
  <si>
    <t>0341-9455701</t>
  </si>
  <si>
    <t>Laiba Ishfaq</t>
  </si>
  <si>
    <t>Ishfaq Nazir</t>
  </si>
  <si>
    <t>30/8/1997</t>
  </si>
  <si>
    <t>0313-8844964</t>
  </si>
  <si>
    <t>0345-9386689</t>
  </si>
  <si>
    <t>Muhammad Javed Iqbal</t>
  </si>
  <si>
    <t>Piao Haleem</t>
  </si>
  <si>
    <t>0347-9147853</t>
  </si>
  <si>
    <t>0337-9831374</t>
  </si>
  <si>
    <t>Laiba Iftikhar</t>
  </si>
  <si>
    <t>Iftikhar Ahmad</t>
  </si>
  <si>
    <t>0922-516269</t>
  </si>
  <si>
    <t>0333-7863996</t>
  </si>
  <si>
    <t>No.20 dt 16-08-2016</t>
  </si>
  <si>
    <t>No.136 dt 16-08-2016</t>
  </si>
  <si>
    <t>No.152 dt 16-08-2016</t>
  </si>
  <si>
    <t>No.154 dt 16-08-2016</t>
  </si>
  <si>
    <t>No.116 dt 04-08-2016</t>
  </si>
  <si>
    <t>Muhammad Touseef</t>
  </si>
  <si>
    <t>Muhammad Ibrahim</t>
  </si>
  <si>
    <t>0335-8443735</t>
  </si>
  <si>
    <t>0321-9759428</t>
  </si>
  <si>
    <t>Muhammad Maaz</t>
  </si>
  <si>
    <t>Muhammad Halim</t>
  </si>
  <si>
    <t>0306-8523203</t>
  </si>
  <si>
    <t>No.206 dt 10-08-2016</t>
  </si>
  <si>
    <t>Perkha Amjad</t>
  </si>
  <si>
    <t>Amjad Khan</t>
  </si>
  <si>
    <t>091-5829887</t>
  </si>
  <si>
    <t>0345-9176731</t>
  </si>
  <si>
    <t>No.100 dt 16-08-2016</t>
  </si>
  <si>
    <t>Saddam Ud Din</t>
  </si>
  <si>
    <t>Ishaq Ud Din</t>
  </si>
  <si>
    <t>0311-9460672</t>
  </si>
  <si>
    <t>0333-9012826</t>
  </si>
  <si>
    <t>No.52 dt 17-08-2016</t>
  </si>
  <si>
    <t>Sara Akbar</t>
  </si>
  <si>
    <t>Ghani Akbar</t>
  </si>
  <si>
    <t>0335-5523431</t>
  </si>
  <si>
    <t>No.84 dt 17-08-2016</t>
  </si>
  <si>
    <t>Soma Ali</t>
  </si>
  <si>
    <t>Sabz Ali</t>
  </si>
  <si>
    <t>0336-1558680</t>
  </si>
  <si>
    <t>0333-9989277</t>
  </si>
  <si>
    <t>No.147 dt 17-08-2016</t>
  </si>
  <si>
    <t>Gul E Fatima Syeda</t>
  </si>
  <si>
    <t>Sadaqat Hussain Shah</t>
  </si>
  <si>
    <t>0314-5154524</t>
  </si>
  <si>
    <t>0334-5667750</t>
  </si>
  <si>
    <t>No.161 dt 17-08-2016</t>
  </si>
  <si>
    <t>Ansar Said</t>
  </si>
  <si>
    <t>Tariq Said</t>
  </si>
  <si>
    <t>18/11/1996</t>
  </si>
  <si>
    <t>0315-9881456</t>
  </si>
  <si>
    <t>0305-9366883</t>
  </si>
  <si>
    <t>No.158 dt 17-08-2016</t>
  </si>
  <si>
    <t>Syeda Maliha Shah</t>
  </si>
  <si>
    <t>Fazal Mabood</t>
  </si>
  <si>
    <t>21/11/1996</t>
  </si>
  <si>
    <t>0946-723785</t>
  </si>
  <si>
    <t>0346-9408858</t>
  </si>
  <si>
    <t>Maaham</t>
  </si>
  <si>
    <t>Ali Jouhar</t>
  </si>
  <si>
    <t>28/1/1999</t>
  </si>
  <si>
    <t>0938-221546</t>
  </si>
  <si>
    <t>0332-9851996</t>
  </si>
  <si>
    <t>No.6 dt 18-08-2016</t>
  </si>
  <si>
    <t>Sana Muneer</t>
  </si>
  <si>
    <t>Muneer Khan</t>
  </si>
  <si>
    <t>0301-8182367</t>
  </si>
  <si>
    <t>0315-8182367</t>
  </si>
  <si>
    <t>Refat Zahoor</t>
  </si>
  <si>
    <t>Zahoor Ul Haq</t>
  </si>
  <si>
    <t>17/4/1997</t>
  </si>
  <si>
    <t>0304-7908915</t>
  </si>
  <si>
    <t>0334-8259434</t>
  </si>
  <si>
    <t>No.19 dt 18-08-2016</t>
  </si>
  <si>
    <t>No31 dt 18-08-2016</t>
  </si>
  <si>
    <t>Haris Khan</t>
  </si>
  <si>
    <t>Noor Jamal</t>
  </si>
  <si>
    <t>20/4/1995</t>
  </si>
  <si>
    <t>0306-8850528</t>
  </si>
  <si>
    <t>0302-8800406</t>
  </si>
  <si>
    <t>No.78 dt 18-08-2016</t>
  </si>
  <si>
    <t>Rabia Qubais</t>
  </si>
  <si>
    <t>Haji Muhammad Qubais</t>
  </si>
  <si>
    <t>091-5823421</t>
  </si>
  <si>
    <t>0333-9993006</t>
  </si>
  <si>
    <t>No.81 dt 18-08-2016</t>
  </si>
  <si>
    <t>Nadia</t>
  </si>
  <si>
    <t>Janat Khan</t>
  </si>
  <si>
    <t>0345-5983915</t>
  </si>
  <si>
    <t>0333-5914709</t>
  </si>
  <si>
    <t>No.111 dt 18-08-2016</t>
  </si>
  <si>
    <t>Safdar Hussain</t>
  </si>
  <si>
    <t>Abdul hamid Khan</t>
  </si>
  <si>
    <t>FR Bannu</t>
  </si>
  <si>
    <t>0332-9734583</t>
  </si>
  <si>
    <t>0342-9748761</t>
  </si>
  <si>
    <t>Aqsa Jahangir</t>
  </si>
  <si>
    <t>jahangir Nawaz</t>
  </si>
  <si>
    <t>26/4/1996</t>
  </si>
  <si>
    <t>0995-614667</t>
  </si>
  <si>
    <t>0300-5174357</t>
  </si>
  <si>
    <t>Saad Ashraf Baig</t>
  </si>
  <si>
    <t>Muhammad Ashraf Baig</t>
  </si>
  <si>
    <t>17/7/1996</t>
  </si>
  <si>
    <t>0997-550286</t>
  </si>
  <si>
    <t>0342-0475379</t>
  </si>
  <si>
    <t>No.124 dt 18-08-2016</t>
  </si>
  <si>
    <t xml:space="preserve">Raheela Naz </t>
  </si>
  <si>
    <t xml:space="preserve">Haider Ali </t>
  </si>
  <si>
    <t xml:space="preserve">Swabi </t>
  </si>
  <si>
    <t>0306-5411673</t>
  </si>
  <si>
    <t>0301-5438662</t>
  </si>
  <si>
    <t>No.75 dt 18-08-2016</t>
  </si>
  <si>
    <t>SSC DMC missing</t>
  </si>
  <si>
    <t>Domicile missing</t>
  </si>
  <si>
    <r>
      <t xml:space="preserve">1ST Merit List of Selected Candidates for Admission in Doctor of Physical Therapy (DPT) 05 years program at KMU-IPM&amp;R (Session Fall, 2016) against 74 Open Merit Seats. Candidates are advised to bring undertaking and original receipt of fee amount Rs.39,800/- duly deposited in KMU Account No. 1450-8, NBP, Near NADRA Headquarter, Phase-V, Hayatabad, Peshawar </t>
    </r>
    <r>
      <rPr>
        <b/>
        <u/>
        <sz val="16"/>
        <color theme="1"/>
        <rFont val="Arial"/>
        <family val="2"/>
      </rPr>
      <t xml:space="preserve">w.e.f 23-08-2016 to 26-08-2016 </t>
    </r>
    <r>
      <rPr>
        <b/>
        <sz val="16"/>
        <color theme="1"/>
        <rFont val="Arial"/>
        <family val="2"/>
      </rPr>
      <t>failing which the next candidates will be called for admission from waiting list. Deposit slips are available in the KMU-IPM&amp;R, 
Contract # (091) 9217266, 5892885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</si>
</sst>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4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85" zoomScaleNormal="85" zoomScaleSheetLayoutView="80" workbookViewId="0">
      <selection activeCell="A4" sqref="A4"/>
    </sheetView>
  </sheetViews>
  <sheetFormatPr defaultRowHeight="12.75"/>
  <cols>
    <col min="1" max="1" width="5.42578125" style="3" customWidth="1"/>
    <col min="2" max="2" width="6.28515625" style="1" customWidth="1"/>
    <col min="3" max="3" width="25" style="2" customWidth="1"/>
    <col min="4" max="4" width="29.140625" style="3" customWidth="1"/>
    <col min="5" max="5" width="7.5703125" style="1" customWidth="1"/>
    <col min="6" max="6" width="11.85546875" style="32" customWidth="1"/>
    <col min="7" max="7" width="16.7109375" style="1" customWidth="1"/>
    <col min="8" max="8" width="13.7109375" style="4" hidden="1" customWidth="1"/>
    <col min="9" max="9" width="15.85546875" style="5" hidden="1" customWidth="1"/>
    <col min="10" max="10" width="6.28515625" style="3" customWidth="1"/>
    <col min="11" max="11" width="5.7109375" style="3" customWidth="1"/>
    <col min="12" max="13" width="6.28515625" style="39" customWidth="1"/>
    <col min="14" max="14" width="5.42578125" style="39" customWidth="1"/>
    <col min="15" max="15" width="5.7109375" style="40" customWidth="1"/>
    <col min="16" max="16" width="6.28515625" style="39" customWidth="1"/>
    <col min="17" max="17" width="6.85546875" style="39" customWidth="1"/>
    <col min="18" max="18" width="5.7109375" style="40" customWidth="1"/>
    <col min="19" max="20" width="5.85546875" style="39" customWidth="1"/>
    <col min="21" max="21" width="6.5703125" style="39" customWidth="1"/>
    <col min="22" max="22" width="6.42578125" style="39" customWidth="1"/>
    <col min="23" max="23" width="9.7109375" style="3" customWidth="1"/>
    <col min="24" max="24" width="7.140625" style="3" hidden="1" customWidth="1"/>
    <col min="25" max="25" width="8.140625" style="3" hidden="1" customWidth="1"/>
    <col min="26" max="26" width="5.28515625" style="3" hidden="1" customWidth="1"/>
    <col min="27" max="27" width="5.7109375" style="3" hidden="1" customWidth="1"/>
    <col min="28" max="28" width="2.42578125" style="3" hidden="1" customWidth="1"/>
    <col min="29" max="29" width="20.140625" style="3" customWidth="1"/>
    <col min="30" max="30" width="9.140625" style="3" customWidth="1"/>
    <col min="31" max="31" width="18.28515625" style="12" customWidth="1"/>
    <col min="32" max="16384" width="9.140625" style="3"/>
  </cols>
  <sheetData>
    <row r="1" spans="1:34" s="7" customFormat="1" ht="20.25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/>
    </row>
    <row r="2" spans="1:34" s="7" customFormat="1" ht="24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</row>
    <row r="3" spans="1:34" s="6" customFormat="1" ht="102.75" customHeight="1" thickBot="1">
      <c r="A3" s="53" t="s">
        <v>423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4" s="11" customFormat="1" ht="74.25" customHeight="1" thickBot="1">
      <c r="A4" s="8" t="s">
        <v>25</v>
      </c>
      <c r="B4" s="8" t="s">
        <v>22</v>
      </c>
      <c r="C4" s="8" t="s">
        <v>0</v>
      </c>
      <c r="D4" s="9" t="s">
        <v>1</v>
      </c>
      <c r="E4" s="8" t="s">
        <v>20</v>
      </c>
      <c r="F4" s="30" t="s">
        <v>197</v>
      </c>
      <c r="G4" s="8" t="s">
        <v>15</v>
      </c>
      <c r="H4" s="8" t="s">
        <v>29</v>
      </c>
      <c r="I4" s="8" t="s">
        <v>30</v>
      </c>
      <c r="J4" s="8" t="s">
        <v>11</v>
      </c>
      <c r="K4" s="8" t="s">
        <v>10</v>
      </c>
      <c r="L4" s="33" t="s">
        <v>2</v>
      </c>
      <c r="M4" s="33" t="s">
        <v>3</v>
      </c>
      <c r="N4" s="33" t="s">
        <v>4</v>
      </c>
      <c r="O4" s="33" t="s">
        <v>5</v>
      </c>
      <c r="P4" s="33" t="s">
        <v>6</v>
      </c>
      <c r="Q4" s="33" t="s">
        <v>7</v>
      </c>
      <c r="R4" s="33" t="s">
        <v>8</v>
      </c>
      <c r="S4" s="33" t="s">
        <v>12</v>
      </c>
      <c r="T4" s="33" t="s">
        <v>18</v>
      </c>
      <c r="U4" s="33" t="s">
        <v>17</v>
      </c>
      <c r="V4" s="33" t="s">
        <v>16</v>
      </c>
      <c r="W4" s="8" t="s">
        <v>9</v>
      </c>
      <c r="X4" s="8" t="s">
        <v>14</v>
      </c>
      <c r="Y4" s="8" t="s">
        <v>13</v>
      </c>
      <c r="Z4" s="8" t="s">
        <v>13</v>
      </c>
      <c r="AA4" s="8" t="s">
        <v>13</v>
      </c>
      <c r="AB4" s="8" t="s">
        <v>13</v>
      </c>
      <c r="AC4" s="8" t="s">
        <v>19</v>
      </c>
      <c r="AD4" s="44" t="s">
        <v>21</v>
      </c>
      <c r="AE4" s="10"/>
    </row>
    <row r="5" spans="1:34" s="28" customFormat="1" ht="26.25" customHeight="1">
      <c r="A5" s="13">
        <v>1</v>
      </c>
      <c r="B5" s="15">
        <v>186</v>
      </c>
      <c r="C5" s="22" t="s">
        <v>241</v>
      </c>
      <c r="D5" s="23" t="s">
        <v>242</v>
      </c>
      <c r="E5" s="24" t="s">
        <v>39</v>
      </c>
      <c r="F5" s="31" t="s">
        <v>119</v>
      </c>
      <c r="G5" s="41" t="s">
        <v>32</v>
      </c>
      <c r="H5" s="26" t="s">
        <v>243</v>
      </c>
      <c r="I5" s="25" t="s">
        <v>244</v>
      </c>
      <c r="J5" s="17">
        <v>994</v>
      </c>
      <c r="K5" s="19">
        <v>1100</v>
      </c>
      <c r="L5" s="34">
        <f t="shared" ref="L5:L36" si="0">(J5/K5)*100</f>
        <v>90.363636363636374</v>
      </c>
      <c r="M5" s="37">
        <v>978</v>
      </c>
      <c r="N5" s="35">
        <v>1100</v>
      </c>
      <c r="O5" s="38">
        <v>978</v>
      </c>
      <c r="P5" s="36">
        <f t="shared" ref="P5:P36" si="1">(O5/N5)*100</f>
        <v>88.909090909090907</v>
      </c>
      <c r="Q5" s="38">
        <v>502</v>
      </c>
      <c r="R5" s="38">
        <v>800</v>
      </c>
      <c r="S5" s="36">
        <f t="shared" ref="S5:S36" si="2">(Q5/R5)*100</f>
        <v>62.749999999999993</v>
      </c>
      <c r="T5" s="36">
        <f t="shared" ref="T5:T36" si="3">(L5*0.1)</f>
        <v>9.036363636363637</v>
      </c>
      <c r="U5" s="36">
        <f t="shared" ref="U5:U36" si="4">(P5*0.5)</f>
        <v>44.454545454545453</v>
      </c>
      <c r="V5" s="35">
        <f t="shared" ref="V5:V36" si="5">(S5*0.4)</f>
        <v>25.099999999999998</v>
      </c>
      <c r="W5" s="20">
        <f t="shared" ref="W5:W36" si="6">(T5+U5+V5)</f>
        <v>78.590909090909093</v>
      </c>
      <c r="X5" s="17"/>
      <c r="Y5" s="17"/>
      <c r="Z5" s="17"/>
      <c r="AA5" s="17"/>
      <c r="AB5" s="17"/>
      <c r="AC5" s="21" t="s">
        <v>245</v>
      </c>
      <c r="AD5" s="45" t="s">
        <v>24</v>
      </c>
      <c r="AE5" s="47" t="s">
        <v>421</v>
      </c>
      <c r="AF5" s="14"/>
      <c r="AG5" s="14"/>
      <c r="AH5" s="14"/>
    </row>
    <row r="6" spans="1:34" s="14" customFormat="1" ht="26.25" customHeight="1">
      <c r="A6" s="13">
        <v>2</v>
      </c>
      <c r="B6" s="15">
        <v>141</v>
      </c>
      <c r="C6" s="22" t="s">
        <v>198</v>
      </c>
      <c r="D6" s="23" t="s">
        <v>199</v>
      </c>
      <c r="E6" s="24" t="s">
        <v>39</v>
      </c>
      <c r="F6" s="31" t="s">
        <v>200</v>
      </c>
      <c r="G6" s="41" t="s">
        <v>53</v>
      </c>
      <c r="H6" s="26" t="s">
        <v>201</v>
      </c>
      <c r="I6" s="25" t="s">
        <v>202</v>
      </c>
      <c r="J6" s="17">
        <v>692</v>
      </c>
      <c r="K6" s="19">
        <v>900</v>
      </c>
      <c r="L6" s="34">
        <f t="shared" si="0"/>
        <v>76.888888888888886</v>
      </c>
      <c r="M6" s="37">
        <v>957</v>
      </c>
      <c r="N6" s="35">
        <v>1100</v>
      </c>
      <c r="O6" s="38">
        <v>947</v>
      </c>
      <c r="P6" s="36">
        <f t="shared" si="1"/>
        <v>86.090909090909093</v>
      </c>
      <c r="Q6" s="38">
        <v>483</v>
      </c>
      <c r="R6" s="38">
        <v>800</v>
      </c>
      <c r="S6" s="36">
        <f t="shared" si="2"/>
        <v>60.375</v>
      </c>
      <c r="T6" s="36">
        <f t="shared" si="3"/>
        <v>7.6888888888888891</v>
      </c>
      <c r="U6" s="36">
        <f t="shared" si="4"/>
        <v>43.045454545454547</v>
      </c>
      <c r="V6" s="35">
        <f t="shared" si="5"/>
        <v>24.150000000000002</v>
      </c>
      <c r="W6" s="20">
        <f t="shared" si="6"/>
        <v>74.884343434343435</v>
      </c>
      <c r="X6" s="16"/>
      <c r="Y6" s="16"/>
      <c r="Z6" s="16"/>
      <c r="AA6" s="16"/>
      <c r="AB6" s="16"/>
      <c r="AC6" s="21" t="s">
        <v>186</v>
      </c>
      <c r="AD6" s="45" t="s">
        <v>24</v>
      </c>
      <c r="AE6" s="48"/>
    </row>
    <row r="7" spans="1:34" s="14" customFormat="1" ht="26.25" customHeight="1">
      <c r="A7" s="13">
        <v>3</v>
      </c>
      <c r="B7" s="15">
        <v>243</v>
      </c>
      <c r="C7" s="22" t="s">
        <v>292</v>
      </c>
      <c r="D7" s="23" t="s">
        <v>296</v>
      </c>
      <c r="E7" s="24" t="s">
        <v>27</v>
      </c>
      <c r="F7" s="31" t="s">
        <v>293</v>
      </c>
      <c r="G7" s="41" t="s">
        <v>192</v>
      </c>
      <c r="H7" s="26" t="s">
        <v>294</v>
      </c>
      <c r="I7" s="25" t="s">
        <v>295</v>
      </c>
      <c r="J7" s="17">
        <v>897</v>
      </c>
      <c r="K7" s="19">
        <v>1050</v>
      </c>
      <c r="L7" s="34">
        <f t="shared" si="0"/>
        <v>85.428571428571431</v>
      </c>
      <c r="M7" s="37">
        <v>932</v>
      </c>
      <c r="N7" s="35">
        <v>1100</v>
      </c>
      <c r="O7" s="38">
        <v>922</v>
      </c>
      <c r="P7" s="36">
        <f t="shared" si="1"/>
        <v>83.818181818181813</v>
      </c>
      <c r="Q7" s="38">
        <v>481</v>
      </c>
      <c r="R7" s="38">
        <v>800</v>
      </c>
      <c r="S7" s="36">
        <f t="shared" si="2"/>
        <v>60.124999999999993</v>
      </c>
      <c r="T7" s="36">
        <f t="shared" si="3"/>
        <v>8.5428571428571427</v>
      </c>
      <c r="U7" s="36">
        <f t="shared" si="4"/>
        <v>41.909090909090907</v>
      </c>
      <c r="V7" s="35">
        <f t="shared" si="5"/>
        <v>24.049999999999997</v>
      </c>
      <c r="W7" s="20">
        <f t="shared" si="6"/>
        <v>74.501948051948048</v>
      </c>
      <c r="X7" s="17"/>
      <c r="Y7" s="17"/>
      <c r="Z7" s="17"/>
      <c r="AA7" s="17"/>
      <c r="AB7" s="17"/>
      <c r="AC7" s="21" t="s">
        <v>76</v>
      </c>
      <c r="AD7" s="46" t="s">
        <v>246</v>
      </c>
      <c r="AE7" s="49"/>
      <c r="AF7" s="3"/>
      <c r="AG7" s="3"/>
      <c r="AH7" s="3"/>
    </row>
    <row r="8" spans="1:34" s="14" customFormat="1" ht="26.25" customHeight="1">
      <c r="A8" s="13">
        <v>4</v>
      </c>
      <c r="B8" s="15">
        <v>265</v>
      </c>
      <c r="C8" s="22" t="s">
        <v>331</v>
      </c>
      <c r="D8" s="23" t="s">
        <v>332</v>
      </c>
      <c r="E8" s="24" t="s">
        <v>39</v>
      </c>
      <c r="F8" s="29">
        <v>35583</v>
      </c>
      <c r="G8" s="41" t="s">
        <v>40</v>
      </c>
      <c r="H8" s="26" t="s">
        <v>333</v>
      </c>
      <c r="I8" s="25" t="s">
        <v>334</v>
      </c>
      <c r="J8" s="17">
        <v>928</v>
      </c>
      <c r="K8" s="19">
        <v>1050</v>
      </c>
      <c r="L8" s="34">
        <f t="shared" si="0"/>
        <v>88.38095238095238</v>
      </c>
      <c r="M8" s="37">
        <v>931</v>
      </c>
      <c r="N8" s="35">
        <v>1100</v>
      </c>
      <c r="O8" s="38">
        <v>921</v>
      </c>
      <c r="P8" s="36">
        <f t="shared" si="1"/>
        <v>83.727272727272734</v>
      </c>
      <c r="Q8" s="38">
        <v>465</v>
      </c>
      <c r="R8" s="38">
        <v>800</v>
      </c>
      <c r="S8" s="36">
        <f t="shared" si="2"/>
        <v>58.125000000000007</v>
      </c>
      <c r="T8" s="36">
        <f t="shared" si="3"/>
        <v>8.8380952380952387</v>
      </c>
      <c r="U8" s="36">
        <f t="shared" si="4"/>
        <v>41.863636363636367</v>
      </c>
      <c r="V8" s="35">
        <f t="shared" si="5"/>
        <v>23.250000000000004</v>
      </c>
      <c r="W8" s="20">
        <f t="shared" si="6"/>
        <v>73.951731601731609</v>
      </c>
      <c r="X8" s="17"/>
      <c r="Y8" s="17"/>
      <c r="Z8" s="17"/>
      <c r="AA8" s="17"/>
      <c r="AB8" s="17"/>
      <c r="AC8" s="21" t="s">
        <v>335</v>
      </c>
      <c r="AD8" s="46" t="s">
        <v>246</v>
      </c>
      <c r="AE8" s="49"/>
      <c r="AF8" s="3"/>
      <c r="AG8" s="3"/>
      <c r="AH8" s="3"/>
    </row>
    <row r="9" spans="1:34" s="14" customFormat="1" ht="26.25" customHeight="1">
      <c r="A9" s="13">
        <v>5</v>
      </c>
      <c r="B9" s="15">
        <v>310</v>
      </c>
      <c r="C9" s="22" t="s">
        <v>361</v>
      </c>
      <c r="D9" s="23" t="s">
        <v>362</v>
      </c>
      <c r="E9" s="24" t="s">
        <v>39</v>
      </c>
      <c r="F9" s="31" t="s">
        <v>363</v>
      </c>
      <c r="G9" s="41" t="s">
        <v>53</v>
      </c>
      <c r="H9" s="26" t="s">
        <v>364</v>
      </c>
      <c r="I9" s="25" t="s">
        <v>365</v>
      </c>
      <c r="J9" s="17">
        <v>844</v>
      </c>
      <c r="K9" s="19">
        <v>1050</v>
      </c>
      <c r="L9" s="34">
        <f t="shared" si="0"/>
        <v>80.38095238095238</v>
      </c>
      <c r="M9" s="37">
        <v>934</v>
      </c>
      <c r="N9" s="35">
        <v>1100</v>
      </c>
      <c r="O9" s="38">
        <v>924</v>
      </c>
      <c r="P9" s="36">
        <f t="shared" si="1"/>
        <v>84</v>
      </c>
      <c r="Q9" s="38">
        <v>473</v>
      </c>
      <c r="R9" s="38">
        <v>800</v>
      </c>
      <c r="S9" s="36">
        <f t="shared" si="2"/>
        <v>59.125000000000007</v>
      </c>
      <c r="T9" s="36">
        <f t="shared" si="3"/>
        <v>8.038095238095238</v>
      </c>
      <c r="U9" s="36">
        <f t="shared" si="4"/>
        <v>42</v>
      </c>
      <c r="V9" s="35">
        <f t="shared" si="5"/>
        <v>23.650000000000006</v>
      </c>
      <c r="W9" s="20">
        <f t="shared" si="6"/>
        <v>73.688095238095244</v>
      </c>
      <c r="X9" s="17"/>
      <c r="Y9" s="17"/>
      <c r="Z9" s="17"/>
      <c r="AA9" s="17"/>
      <c r="AB9" s="17"/>
      <c r="AC9" s="21" t="s">
        <v>381</v>
      </c>
      <c r="AD9" s="46" t="s">
        <v>246</v>
      </c>
      <c r="AE9" s="49"/>
      <c r="AF9" s="3"/>
      <c r="AG9" s="3"/>
      <c r="AH9" s="3"/>
    </row>
    <row r="10" spans="1:34" s="14" customFormat="1" ht="26.25" customHeight="1">
      <c r="A10" s="13">
        <v>6</v>
      </c>
      <c r="B10" s="15">
        <v>57</v>
      </c>
      <c r="C10" s="22" t="s">
        <v>94</v>
      </c>
      <c r="D10" s="23" t="s">
        <v>95</v>
      </c>
      <c r="E10" s="24" t="s">
        <v>27</v>
      </c>
      <c r="F10" s="31" t="s">
        <v>96</v>
      </c>
      <c r="G10" s="41" t="s">
        <v>53</v>
      </c>
      <c r="H10" s="26" t="s">
        <v>97</v>
      </c>
      <c r="I10" s="25" t="s">
        <v>98</v>
      </c>
      <c r="J10" s="17">
        <v>916</v>
      </c>
      <c r="K10" s="19">
        <v>1050</v>
      </c>
      <c r="L10" s="34">
        <f t="shared" si="0"/>
        <v>87.238095238095241</v>
      </c>
      <c r="M10" s="37">
        <v>923</v>
      </c>
      <c r="N10" s="35">
        <v>1100</v>
      </c>
      <c r="O10" s="38">
        <v>913</v>
      </c>
      <c r="P10" s="36">
        <f t="shared" si="1"/>
        <v>83</v>
      </c>
      <c r="Q10" s="38">
        <v>450</v>
      </c>
      <c r="R10" s="38">
        <v>800</v>
      </c>
      <c r="S10" s="36">
        <f t="shared" si="2"/>
        <v>56.25</v>
      </c>
      <c r="T10" s="36">
        <f t="shared" si="3"/>
        <v>8.7238095238095248</v>
      </c>
      <c r="U10" s="36">
        <f t="shared" si="4"/>
        <v>41.5</v>
      </c>
      <c r="V10" s="35">
        <f t="shared" si="5"/>
        <v>22.5</v>
      </c>
      <c r="W10" s="20">
        <f t="shared" si="6"/>
        <v>72.723809523809521</v>
      </c>
      <c r="X10" s="17"/>
      <c r="Y10" s="17"/>
      <c r="Z10" s="17"/>
      <c r="AA10" s="17"/>
      <c r="AB10" s="17"/>
      <c r="AC10" s="21" t="s">
        <v>99</v>
      </c>
      <c r="AD10" s="45" t="s">
        <v>24</v>
      </c>
      <c r="AE10" s="48"/>
    </row>
    <row r="11" spans="1:34" s="14" customFormat="1" ht="26.25" customHeight="1">
      <c r="A11" s="13">
        <v>7</v>
      </c>
      <c r="B11" s="15">
        <v>63</v>
      </c>
      <c r="C11" s="22" t="s">
        <v>106</v>
      </c>
      <c r="D11" s="23" t="s">
        <v>107</v>
      </c>
      <c r="E11" s="24" t="s">
        <v>27</v>
      </c>
      <c r="F11" s="31" t="s">
        <v>108</v>
      </c>
      <c r="G11" s="41" t="s">
        <v>53</v>
      </c>
      <c r="H11" s="26" t="s">
        <v>109</v>
      </c>
      <c r="I11" s="25" t="s">
        <v>110</v>
      </c>
      <c r="J11" s="17">
        <v>962</v>
      </c>
      <c r="K11" s="19">
        <v>1050</v>
      </c>
      <c r="L11" s="34">
        <f t="shared" si="0"/>
        <v>91.61904761904762</v>
      </c>
      <c r="M11" s="37">
        <v>918</v>
      </c>
      <c r="N11" s="35">
        <v>1100</v>
      </c>
      <c r="O11" s="38">
        <v>908</v>
      </c>
      <c r="P11" s="36">
        <f t="shared" si="1"/>
        <v>82.545454545454547</v>
      </c>
      <c r="Q11" s="38">
        <v>441</v>
      </c>
      <c r="R11" s="38">
        <v>800</v>
      </c>
      <c r="S11" s="36">
        <f t="shared" si="2"/>
        <v>55.125</v>
      </c>
      <c r="T11" s="36">
        <f t="shared" si="3"/>
        <v>9.1619047619047631</v>
      </c>
      <c r="U11" s="36">
        <f t="shared" si="4"/>
        <v>41.272727272727273</v>
      </c>
      <c r="V11" s="35">
        <f t="shared" si="5"/>
        <v>22.05</v>
      </c>
      <c r="W11" s="20">
        <f t="shared" si="6"/>
        <v>72.484632034632043</v>
      </c>
      <c r="X11" s="16"/>
      <c r="Y11" s="16"/>
      <c r="Z11" s="16"/>
      <c r="AA11" s="16"/>
      <c r="AB11" s="16"/>
      <c r="AC11" s="21" t="s">
        <v>111</v>
      </c>
      <c r="AD11" s="45" t="s">
        <v>24</v>
      </c>
      <c r="AE11" s="48"/>
    </row>
    <row r="12" spans="1:34" s="14" customFormat="1" ht="26.25" customHeight="1">
      <c r="A12" s="13">
        <v>8</v>
      </c>
      <c r="B12" s="15">
        <v>62</v>
      </c>
      <c r="C12" s="22" t="s">
        <v>100</v>
      </c>
      <c r="D12" s="23" t="s">
        <v>101</v>
      </c>
      <c r="E12" s="24" t="s">
        <v>39</v>
      </c>
      <c r="F12" s="31" t="s">
        <v>102</v>
      </c>
      <c r="G12" s="41" t="s">
        <v>44</v>
      </c>
      <c r="H12" s="26" t="s">
        <v>103</v>
      </c>
      <c r="I12" s="25" t="s">
        <v>104</v>
      </c>
      <c r="J12" s="17">
        <v>951</v>
      </c>
      <c r="K12" s="19">
        <v>1050</v>
      </c>
      <c r="L12" s="34">
        <f t="shared" si="0"/>
        <v>90.571428571428569</v>
      </c>
      <c r="M12" s="37">
        <v>904</v>
      </c>
      <c r="N12" s="35">
        <v>1100</v>
      </c>
      <c r="O12" s="38">
        <v>894</v>
      </c>
      <c r="P12" s="36">
        <f t="shared" si="1"/>
        <v>81.27272727272728</v>
      </c>
      <c r="Q12" s="38">
        <v>455</v>
      </c>
      <c r="R12" s="38">
        <v>800</v>
      </c>
      <c r="S12" s="36">
        <f t="shared" si="2"/>
        <v>56.875</v>
      </c>
      <c r="T12" s="36">
        <f t="shared" si="3"/>
        <v>9.0571428571428569</v>
      </c>
      <c r="U12" s="36">
        <f t="shared" si="4"/>
        <v>40.63636363636364</v>
      </c>
      <c r="V12" s="35">
        <f t="shared" si="5"/>
        <v>22.75</v>
      </c>
      <c r="W12" s="20">
        <f t="shared" si="6"/>
        <v>72.443506493506504</v>
      </c>
      <c r="X12" s="17"/>
      <c r="Y12" s="17"/>
      <c r="Z12" s="17"/>
      <c r="AA12" s="17"/>
      <c r="AB12" s="17"/>
      <c r="AC12" s="21" t="s">
        <v>105</v>
      </c>
      <c r="AD12" s="45" t="s">
        <v>24</v>
      </c>
      <c r="AE12" s="48"/>
    </row>
    <row r="13" spans="1:34" s="14" customFormat="1" ht="26.25" customHeight="1">
      <c r="A13" s="13">
        <v>9</v>
      </c>
      <c r="B13" s="15">
        <v>332</v>
      </c>
      <c r="C13" s="22" t="s">
        <v>394</v>
      </c>
      <c r="D13" s="23" t="s">
        <v>395</v>
      </c>
      <c r="E13" s="24" t="s">
        <v>39</v>
      </c>
      <c r="F13" s="29">
        <v>35521</v>
      </c>
      <c r="G13" s="41" t="s">
        <v>41</v>
      </c>
      <c r="H13" s="26" t="s">
        <v>396</v>
      </c>
      <c r="I13" s="25" t="s">
        <v>397</v>
      </c>
      <c r="J13" s="17">
        <v>846</v>
      </c>
      <c r="K13" s="19">
        <v>1050</v>
      </c>
      <c r="L13" s="34">
        <f t="shared" si="0"/>
        <v>80.571428571428569</v>
      </c>
      <c r="M13" s="37">
        <v>904</v>
      </c>
      <c r="N13" s="35">
        <v>1100</v>
      </c>
      <c r="O13" s="38">
        <v>894</v>
      </c>
      <c r="P13" s="36">
        <f t="shared" si="1"/>
        <v>81.27272727272728</v>
      </c>
      <c r="Q13" s="38">
        <v>471</v>
      </c>
      <c r="R13" s="38">
        <v>800</v>
      </c>
      <c r="S13" s="36">
        <f t="shared" si="2"/>
        <v>58.875</v>
      </c>
      <c r="T13" s="36">
        <f t="shared" si="3"/>
        <v>8.0571428571428569</v>
      </c>
      <c r="U13" s="36">
        <f t="shared" si="4"/>
        <v>40.63636363636364</v>
      </c>
      <c r="V13" s="35">
        <f t="shared" si="5"/>
        <v>23.55</v>
      </c>
      <c r="W13" s="20">
        <f t="shared" si="6"/>
        <v>72.243506493506501</v>
      </c>
      <c r="X13" s="17"/>
      <c r="Y13" s="17"/>
      <c r="Z13" s="17"/>
      <c r="AA13" s="17"/>
      <c r="AB13" s="17"/>
      <c r="AC13" s="21" t="s">
        <v>398</v>
      </c>
      <c r="AD13" s="46" t="s">
        <v>246</v>
      </c>
      <c r="AE13" s="49" t="s">
        <v>422</v>
      </c>
      <c r="AF13" s="3"/>
      <c r="AG13" s="3"/>
      <c r="AH13" s="3"/>
    </row>
    <row r="14" spans="1:34" s="14" customFormat="1" ht="26.25" customHeight="1">
      <c r="A14" s="13">
        <v>10</v>
      </c>
      <c r="B14" s="15">
        <v>165</v>
      </c>
      <c r="C14" s="22" t="s">
        <v>219</v>
      </c>
      <c r="D14" s="23" t="s">
        <v>220</v>
      </c>
      <c r="E14" s="24" t="s">
        <v>39</v>
      </c>
      <c r="F14" s="29">
        <v>35523</v>
      </c>
      <c r="G14" s="41" t="s">
        <v>53</v>
      </c>
      <c r="H14" s="26" t="s">
        <v>221</v>
      </c>
      <c r="I14" s="25" t="s">
        <v>222</v>
      </c>
      <c r="J14" s="17">
        <v>874</v>
      </c>
      <c r="K14" s="19">
        <v>1050</v>
      </c>
      <c r="L14" s="34">
        <f t="shared" si="0"/>
        <v>83.238095238095227</v>
      </c>
      <c r="M14" s="37">
        <v>918</v>
      </c>
      <c r="N14" s="35">
        <v>1100</v>
      </c>
      <c r="O14" s="38">
        <v>908</v>
      </c>
      <c r="P14" s="36">
        <f t="shared" si="1"/>
        <v>82.545454545454547</v>
      </c>
      <c r="Q14" s="38">
        <v>451</v>
      </c>
      <c r="R14" s="38">
        <v>800</v>
      </c>
      <c r="S14" s="36">
        <f t="shared" si="2"/>
        <v>56.375</v>
      </c>
      <c r="T14" s="36">
        <f t="shared" si="3"/>
        <v>8.3238095238095227</v>
      </c>
      <c r="U14" s="36">
        <f t="shared" si="4"/>
        <v>41.272727272727273</v>
      </c>
      <c r="V14" s="35">
        <f t="shared" si="5"/>
        <v>22.55</v>
      </c>
      <c r="W14" s="20">
        <f t="shared" si="6"/>
        <v>72.146536796536793</v>
      </c>
      <c r="X14" s="17"/>
      <c r="Y14" s="17"/>
      <c r="Z14" s="17"/>
      <c r="AA14" s="17"/>
      <c r="AB14" s="17"/>
      <c r="AC14" s="21" t="s">
        <v>223</v>
      </c>
      <c r="AD14" s="45" t="s">
        <v>24</v>
      </c>
      <c r="AE14" s="48"/>
    </row>
    <row r="15" spans="1:34" s="14" customFormat="1" ht="26.25" customHeight="1">
      <c r="A15" s="13">
        <v>11</v>
      </c>
      <c r="B15" s="15">
        <v>208</v>
      </c>
      <c r="C15" s="22" t="s">
        <v>251</v>
      </c>
      <c r="D15" s="23" t="s">
        <v>252</v>
      </c>
      <c r="E15" s="24" t="s">
        <v>27</v>
      </c>
      <c r="F15" s="29">
        <v>35592</v>
      </c>
      <c r="G15" s="41" t="s">
        <v>82</v>
      </c>
      <c r="H15" s="26" t="s">
        <v>253</v>
      </c>
      <c r="I15" s="25" t="s">
        <v>254</v>
      </c>
      <c r="J15" s="17">
        <v>838</v>
      </c>
      <c r="K15" s="19">
        <v>1050</v>
      </c>
      <c r="L15" s="34">
        <f t="shared" si="0"/>
        <v>79.80952380952381</v>
      </c>
      <c r="M15" s="37">
        <v>900</v>
      </c>
      <c r="N15" s="35">
        <v>1100</v>
      </c>
      <c r="O15" s="38">
        <v>890</v>
      </c>
      <c r="P15" s="36">
        <f t="shared" si="1"/>
        <v>80.909090909090907</v>
      </c>
      <c r="Q15" s="38">
        <v>474</v>
      </c>
      <c r="R15" s="38">
        <v>800</v>
      </c>
      <c r="S15" s="36">
        <f t="shared" si="2"/>
        <v>59.25</v>
      </c>
      <c r="T15" s="36">
        <f t="shared" si="3"/>
        <v>7.980952380952381</v>
      </c>
      <c r="U15" s="36">
        <f t="shared" si="4"/>
        <v>40.454545454545453</v>
      </c>
      <c r="V15" s="35">
        <f t="shared" si="5"/>
        <v>23.700000000000003</v>
      </c>
      <c r="W15" s="20">
        <f t="shared" si="6"/>
        <v>72.13549783549783</v>
      </c>
      <c r="X15" s="17"/>
      <c r="Y15" s="17"/>
      <c r="Z15" s="17"/>
      <c r="AA15" s="17"/>
      <c r="AB15" s="17"/>
      <c r="AC15" s="21" t="s">
        <v>255</v>
      </c>
      <c r="AD15" s="46" t="s">
        <v>52</v>
      </c>
      <c r="AE15" s="49"/>
      <c r="AF15" s="3"/>
      <c r="AG15" s="3"/>
      <c r="AH15" s="3"/>
    </row>
    <row r="16" spans="1:34" s="14" customFormat="1" ht="26.25" customHeight="1">
      <c r="A16" s="13">
        <v>12</v>
      </c>
      <c r="B16" s="15">
        <v>313</v>
      </c>
      <c r="C16" s="22" t="s">
        <v>372</v>
      </c>
      <c r="D16" s="23" t="s">
        <v>373</v>
      </c>
      <c r="E16" s="24" t="s">
        <v>39</v>
      </c>
      <c r="F16" s="29">
        <v>35281</v>
      </c>
      <c r="G16" s="41" t="s">
        <v>50</v>
      </c>
      <c r="H16" s="26" t="s">
        <v>374</v>
      </c>
      <c r="I16" s="25" t="s">
        <v>375</v>
      </c>
      <c r="J16" s="17">
        <v>850</v>
      </c>
      <c r="K16" s="19">
        <v>1050</v>
      </c>
      <c r="L16" s="34">
        <f t="shared" si="0"/>
        <v>80.952380952380949</v>
      </c>
      <c r="M16" s="37">
        <v>908</v>
      </c>
      <c r="N16" s="35">
        <v>1100</v>
      </c>
      <c r="O16" s="38">
        <v>898</v>
      </c>
      <c r="P16" s="36">
        <f t="shared" si="1"/>
        <v>81.63636363636364</v>
      </c>
      <c r="Q16" s="38">
        <v>460</v>
      </c>
      <c r="R16" s="38">
        <v>800</v>
      </c>
      <c r="S16" s="36">
        <f t="shared" si="2"/>
        <v>57.499999999999993</v>
      </c>
      <c r="T16" s="36">
        <f t="shared" si="3"/>
        <v>8.0952380952380949</v>
      </c>
      <c r="U16" s="36">
        <f t="shared" si="4"/>
        <v>40.81818181818182</v>
      </c>
      <c r="V16" s="35">
        <f t="shared" si="5"/>
        <v>23</v>
      </c>
      <c r="W16" s="20">
        <f t="shared" si="6"/>
        <v>71.913419913419915</v>
      </c>
      <c r="X16" s="17"/>
      <c r="Y16" s="17"/>
      <c r="Z16" s="17"/>
      <c r="AA16" s="17"/>
      <c r="AB16" s="17"/>
      <c r="AC16" s="21" t="s">
        <v>382</v>
      </c>
      <c r="AD16" s="46" t="s">
        <v>246</v>
      </c>
      <c r="AE16" s="49"/>
      <c r="AF16" s="3"/>
      <c r="AG16" s="3"/>
      <c r="AH16" s="3"/>
    </row>
    <row r="17" spans="1:34" s="14" customFormat="1" ht="26.25" customHeight="1">
      <c r="A17" s="13">
        <v>13</v>
      </c>
      <c r="B17" s="15">
        <v>269</v>
      </c>
      <c r="C17" s="22" t="s">
        <v>336</v>
      </c>
      <c r="D17" s="23" t="s">
        <v>337</v>
      </c>
      <c r="E17" s="24" t="s">
        <v>27</v>
      </c>
      <c r="F17" s="29">
        <v>34821</v>
      </c>
      <c r="G17" s="41" t="s">
        <v>44</v>
      </c>
      <c r="H17" s="26" t="s">
        <v>338</v>
      </c>
      <c r="I17" s="25" t="s">
        <v>339</v>
      </c>
      <c r="J17" s="17">
        <v>885</v>
      </c>
      <c r="K17" s="19">
        <v>1050</v>
      </c>
      <c r="L17" s="34">
        <f t="shared" si="0"/>
        <v>84.285714285714292</v>
      </c>
      <c r="M17" s="37">
        <v>898</v>
      </c>
      <c r="N17" s="35">
        <v>1100</v>
      </c>
      <c r="O17" s="38">
        <v>888</v>
      </c>
      <c r="P17" s="36">
        <f t="shared" si="1"/>
        <v>80.72727272727272</v>
      </c>
      <c r="Q17" s="38">
        <v>461</v>
      </c>
      <c r="R17" s="38">
        <v>800</v>
      </c>
      <c r="S17" s="36">
        <f t="shared" si="2"/>
        <v>57.625000000000007</v>
      </c>
      <c r="T17" s="36">
        <f t="shared" si="3"/>
        <v>8.4285714285714288</v>
      </c>
      <c r="U17" s="36">
        <f t="shared" si="4"/>
        <v>40.36363636363636</v>
      </c>
      <c r="V17" s="35">
        <f t="shared" si="5"/>
        <v>23.050000000000004</v>
      </c>
      <c r="W17" s="20">
        <f t="shared" si="6"/>
        <v>71.842207792207802</v>
      </c>
      <c r="X17" s="17"/>
      <c r="Y17" s="17"/>
      <c r="Z17" s="17"/>
      <c r="AA17" s="17"/>
      <c r="AB17" s="17"/>
      <c r="AC17" s="21" t="s">
        <v>340</v>
      </c>
      <c r="AD17" s="46" t="s">
        <v>246</v>
      </c>
      <c r="AE17" s="49"/>
      <c r="AF17" s="3"/>
      <c r="AG17" s="3"/>
      <c r="AH17" s="3"/>
    </row>
    <row r="18" spans="1:34" s="14" customFormat="1" ht="26.25" customHeight="1">
      <c r="A18" s="13">
        <v>14</v>
      </c>
      <c r="B18" s="15">
        <v>113</v>
      </c>
      <c r="C18" s="22" t="s">
        <v>170</v>
      </c>
      <c r="D18" s="23" t="s">
        <v>171</v>
      </c>
      <c r="E18" s="24" t="s">
        <v>39</v>
      </c>
      <c r="F18" s="31" t="s">
        <v>172</v>
      </c>
      <c r="G18" s="41" t="s">
        <v>32</v>
      </c>
      <c r="H18" s="26" t="s">
        <v>173</v>
      </c>
      <c r="I18" s="25" t="s">
        <v>174</v>
      </c>
      <c r="J18" s="17">
        <v>903</v>
      </c>
      <c r="K18" s="19">
        <v>1050</v>
      </c>
      <c r="L18" s="34">
        <f t="shared" si="0"/>
        <v>86</v>
      </c>
      <c r="M18" s="37">
        <v>917</v>
      </c>
      <c r="N18" s="35">
        <v>1100</v>
      </c>
      <c r="O18" s="38">
        <v>907</v>
      </c>
      <c r="P18" s="36">
        <f t="shared" si="1"/>
        <v>82.454545454545453</v>
      </c>
      <c r="Q18" s="38">
        <v>434</v>
      </c>
      <c r="R18" s="38">
        <v>800</v>
      </c>
      <c r="S18" s="36">
        <f t="shared" si="2"/>
        <v>54.25</v>
      </c>
      <c r="T18" s="36">
        <f t="shared" si="3"/>
        <v>8.6</v>
      </c>
      <c r="U18" s="36">
        <f t="shared" si="4"/>
        <v>41.227272727272727</v>
      </c>
      <c r="V18" s="35">
        <f t="shared" si="5"/>
        <v>21.700000000000003</v>
      </c>
      <c r="W18" s="20">
        <f t="shared" si="6"/>
        <v>71.527272727272731</v>
      </c>
      <c r="X18" s="16"/>
      <c r="Y18" s="16"/>
      <c r="Z18" s="16"/>
      <c r="AA18" s="16"/>
      <c r="AB18" s="16"/>
      <c r="AC18" s="21" t="s">
        <v>175</v>
      </c>
      <c r="AD18" s="45" t="s">
        <v>24</v>
      </c>
      <c r="AE18" s="48"/>
    </row>
    <row r="19" spans="1:34" s="14" customFormat="1" ht="26.25" customHeight="1">
      <c r="A19" s="13">
        <v>15</v>
      </c>
      <c r="B19" s="15">
        <v>300</v>
      </c>
      <c r="C19" s="22" t="s">
        <v>350</v>
      </c>
      <c r="D19" s="23" t="s">
        <v>351</v>
      </c>
      <c r="E19" s="24" t="s">
        <v>39</v>
      </c>
      <c r="F19" s="29">
        <v>35311</v>
      </c>
      <c r="G19" s="41" t="s">
        <v>48</v>
      </c>
      <c r="H19" s="26" t="s">
        <v>352</v>
      </c>
      <c r="I19" s="25" t="s">
        <v>353</v>
      </c>
      <c r="J19" s="17">
        <v>1005</v>
      </c>
      <c r="K19" s="19">
        <v>1050</v>
      </c>
      <c r="L19" s="34">
        <f t="shared" si="0"/>
        <v>95.714285714285722</v>
      </c>
      <c r="M19" s="37">
        <v>940</v>
      </c>
      <c r="N19" s="35">
        <v>1100</v>
      </c>
      <c r="O19" s="38">
        <v>930</v>
      </c>
      <c r="P19" s="36">
        <f t="shared" si="1"/>
        <v>84.545454545454547</v>
      </c>
      <c r="Q19" s="38">
        <v>393</v>
      </c>
      <c r="R19" s="38">
        <v>800</v>
      </c>
      <c r="S19" s="36">
        <f t="shared" si="2"/>
        <v>49.125</v>
      </c>
      <c r="T19" s="36">
        <f t="shared" si="3"/>
        <v>9.571428571428573</v>
      </c>
      <c r="U19" s="36">
        <f t="shared" si="4"/>
        <v>42.272727272727273</v>
      </c>
      <c r="V19" s="35">
        <f t="shared" si="5"/>
        <v>19.650000000000002</v>
      </c>
      <c r="W19" s="20">
        <f t="shared" si="6"/>
        <v>71.494155844155856</v>
      </c>
      <c r="X19" s="17"/>
      <c r="Y19" s="17"/>
      <c r="Z19" s="17"/>
      <c r="AA19" s="17"/>
      <c r="AB19" s="17"/>
      <c r="AC19" s="21" t="s">
        <v>354</v>
      </c>
      <c r="AD19" s="46" t="s">
        <v>246</v>
      </c>
      <c r="AE19" s="49"/>
      <c r="AF19" s="3"/>
      <c r="AG19" s="3"/>
      <c r="AH19" s="3"/>
    </row>
    <row r="20" spans="1:34" s="14" customFormat="1" ht="26.25" customHeight="1">
      <c r="A20" s="13">
        <v>16</v>
      </c>
      <c r="B20" s="15">
        <v>232</v>
      </c>
      <c r="C20" s="22" t="s">
        <v>272</v>
      </c>
      <c r="D20" s="23" t="s">
        <v>273</v>
      </c>
      <c r="E20" s="24" t="s">
        <v>39</v>
      </c>
      <c r="F20" s="31">
        <v>35562</v>
      </c>
      <c r="G20" s="41" t="s">
        <v>274</v>
      </c>
      <c r="H20" s="26" t="s">
        <v>275</v>
      </c>
      <c r="I20" s="25" t="s">
        <v>276</v>
      </c>
      <c r="J20" s="17">
        <v>802</v>
      </c>
      <c r="K20" s="19">
        <v>1050</v>
      </c>
      <c r="L20" s="34">
        <f t="shared" si="0"/>
        <v>76.38095238095238</v>
      </c>
      <c r="M20" s="37">
        <v>889</v>
      </c>
      <c r="N20" s="35">
        <v>1100</v>
      </c>
      <c r="O20" s="38">
        <v>879</v>
      </c>
      <c r="P20" s="36">
        <f t="shared" si="1"/>
        <v>79.909090909090907</v>
      </c>
      <c r="Q20" s="38">
        <v>477</v>
      </c>
      <c r="R20" s="38">
        <v>800</v>
      </c>
      <c r="S20" s="36">
        <f t="shared" si="2"/>
        <v>59.624999999999993</v>
      </c>
      <c r="T20" s="36">
        <f t="shared" si="3"/>
        <v>7.6380952380952385</v>
      </c>
      <c r="U20" s="36">
        <f t="shared" si="4"/>
        <v>39.954545454545453</v>
      </c>
      <c r="V20" s="35">
        <f t="shared" si="5"/>
        <v>23.849999999999998</v>
      </c>
      <c r="W20" s="20">
        <f t="shared" si="6"/>
        <v>71.442640692640694</v>
      </c>
      <c r="X20" s="17"/>
      <c r="Y20" s="17"/>
      <c r="Z20" s="17"/>
      <c r="AA20" s="17"/>
      <c r="AB20" s="17"/>
      <c r="AC20" s="21" t="s">
        <v>277</v>
      </c>
      <c r="AD20" s="46" t="s">
        <v>246</v>
      </c>
      <c r="AE20" s="49"/>
      <c r="AF20" s="3"/>
      <c r="AG20" s="3"/>
      <c r="AH20" s="3"/>
    </row>
    <row r="21" spans="1:34" s="14" customFormat="1" ht="26.25" customHeight="1">
      <c r="A21" s="13">
        <v>17</v>
      </c>
      <c r="B21" s="15">
        <v>356</v>
      </c>
      <c r="C21" s="22" t="s">
        <v>415</v>
      </c>
      <c r="D21" s="23" t="s">
        <v>416</v>
      </c>
      <c r="E21" s="24" t="s">
        <v>157</v>
      </c>
      <c r="F21" s="29">
        <v>35981</v>
      </c>
      <c r="G21" s="41" t="s">
        <v>417</v>
      </c>
      <c r="H21" s="26" t="s">
        <v>418</v>
      </c>
      <c r="I21" s="25" t="s">
        <v>419</v>
      </c>
      <c r="J21" s="17">
        <v>959</v>
      </c>
      <c r="K21" s="19">
        <v>1050</v>
      </c>
      <c r="L21" s="34">
        <f t="shared" si="0"/>
        <v>91.333333333333329</v>
      </c>
      <c r="M21" s="37">
        <v>959</v>
      </c>
      <c r="N21" s="35">
        <v>1100</v>
      </c>
      <c r="O21" s="38">
        <v>959</v>
      </c>
      <c r="P21" s="36">
        <f t="shared" si="1"/>
        <v>87.181818181818187</v>
      </c>
      <c r="Q21" s="38">
        <v>374</v>
      </c>
      <c r="R21" s="38">
        <v>800</v>
      </c>
      <c r="S21" s="36">
        <f t="shared" si="2"/>
        <v>46.75</v>
      </c>
      <c r="T21" s="36">
        <f t="shared" si="3"/>
        <v>9.1333333333333329</v>
      </c>
      <c r="U21" s="36">
        <f t="shared" si="4"/>
        <v>43.590909090909093</v>
      </c>
      <c r="V21" s="35">
        <f t="shared" si="5"/>
        <v>18.7</v>
      </c>
      <c r="W21" s="20">
        <f t="shared" si="6"/>
        <v>71.424242424242422</v>
      </c>
      <c r="X21" s="17"/>
      <c r="Y21" s="17"/>
      <c r="Z21" s="17"/>
      <c r="AA21" s="17"/>
      <c r="AB21" s="17"/>
      <c r="AC21" s="21" t="s">
        <v>420</v>
      </c>
      <c r="AD21" s="46" t="s">
        <v>246</v>
      </c>
      <c r="AE21" s="49"/>
      <c r="AF21" s="3"/>
      <c r="AG21" s="3"/>
      <c r="AH21" s="3"/>
    </row>
    <row r="22" spans="1:34" s="14" customFormat="1" ht="26.25" customHeight="1">
      <c r="A22" s="13">
        <v>18</v>
      </c>
      <c r="B22" s="15">
        <v>39</v>
      </c>
      <c r="C22" s="22" t="s">
        <v>61</v>
      </c>
      <c r="D22" s="23" t="s">
        <v>62</v>
      </c>
      <c r="E22" s="24" t="s">
        <v>27</v>
      </c>
      <c r="F22" s="29">
        <v>35465</v>
      </c>
      <c r="G22" s="41" t="s">
        <v>60</v>
      </c>
      <c r="H22" s="26" t="s">
        <v>63</v>
      </c>
      <c r="I22" s="25" t="s">
        <v>64</v>
      </c>
      <c r="J22" s="17">
        <v>821</v>
      </c>
      <c r="K22" s="19">
        <v>1050</v>
      </c>
      <c r="L22" s="34">
        <f t="shared" si="0"/>
        <v>78.19047619047619</v>
      </c>
      <c r="M22" s="37">
        <v>904</v>
      </c>
      <c r="N22" s="35">
        <v>1100</v>
      </c>
      <c r="O22" s="38">
        <v>894</v>
      </c>
      <c r="P22" s="36">
        <f t="shared" si="1"/>
        <v>81.27272727272728</v>
      </c>
      <c r="Q22" s="38">
        <v>455</v>
      </c>
      <c r="R22" s="38">
        <v>800</v>
      </c>
      <c r="S22" s="36">
        <f t="shared" si="2"/>
        <v>56.875</v>
      </c>
      <c r="T22" s="36">
        <f t="shared" si="3"/>
        <v>7.8190476190476197</v>
      </c>
      <c r="U22" s="36">
        <f t="shared" si="4"/>
        <v>40.63636363636364</v>
      </c>
      <c r="V22" s="35">
        <f t="shared" si="5"/>
        <v>22.75</v>
      </c>
      <c r="W22" s="20">
        <f t="shared" si="6"/>
        <v>71.205411255411263</v>
      </c>
      <c r="X22" s="17"/>
      <c r="Y22" s="17"/>
      <c r="Z22" s="17"/>
      <c r="AA22" s="17"/>
      <c r="AB22" s="17"/>
      <c r="AC22" s="21" t="s">
        <v>65</v>
      </c>
      <c r="AD22" s="45" t="s">
        <v>24</v>
      </c>
      <c r="AE22" s="48"/>
    </row>
    <row r="23" spans="1:34" s="14" customFormat="1" ht="26.25" customHeight="1">
      <c r="A23" s="13">
        <v>19</v>
      </c>
      <c r="B23" s="15">
        <v>260</v>
      </c>
      <c r="C23" s="22" t="s">
        <v>327</v>
      </c>
      <c r="D23" s="23" t="s">
        <v>328</v>
      </c>
      <c r="E23" s="24" t="s">
        <v>27</v>
      </c>
      <c r="F23" s="29">
        <v>35220</v>
      </c>
      <c r="G23" s="41" t="s">
        <v>60</v>
      </c>
      <c r="H23" s="26" t="s">
        <v>329</v>
      </c>
      <c r="I23" s="25"/>
      <c r="J23" s="17">
        <v>909</v>
      </c>
      <c r="K23" s="19">
        <v>1050</v>
      </c>
      <c r="L23" s="34">
        <f t="shared" si="0"/>
        <v>86.571428571428584</v>
      </c>
      <c r="M23" s="37">
        <v>880</v>
      </c>
      <c r="N23" s="35">
        <v>1100</v>
      </c>
      <c r="O23" s="38">
        <v>870</v>
      </c>
      <c r="P23" s="36">
        <f t="shared" si="1"/>
        <v>79.090909090909093</v>
      </c>
      <c r="Q23" s="38">
        <v>459</v>
      </c>
      <c r="R23" s="38">
        <v>800</v>
      </c>
      <c r="S23" s="36">
        <f t="shared" si="2"/>
        <v>57.375</v>
      </c>
      <c r="T23" s="36">
        <f t="shared" si="3"/>
        <v>8.6571428571428584</v>
      </c>
      <c r="U23" s="36">
        <f t="shared" si="4"/>
        <v>39.545454545454547</v>
      </c>
      <c r="V23" s="35">
        <f t="shared" si="5"/>
        <v>22.950000000000003</v>
      </c>
      <c r="W23" s="20">
        <f t="shared" si="6"/>
        <v>71.152597402597408</v>
      </c>
      <c r="X23" s="17"/>
      <c r="Y23" s="17"/>
      <c r="Z23" s="17"/>
      <c r="AA23" s="17"/>
      <c r="AB23" s="17"/>
      <c r="AC23" s="21" t="s">
        <v>330</v>
      </c>
      <c r="AD23" s="46" t="s">
        <v>246</v>
      </c>
      <c r="AE23" s="49"/>
      <c r="AF23" s="3"/>
      <c r="AG23" s="3"/>
      <c r="AH23" s="3"/>
    </row>
    <row r="24" spans="1:34" s="14" customFormat="1" ht="26.25" customHeight="1">
      <c r="A24" s="13">
        <v>20</v>
      </c>
      <c r="B24" s="15">
        <v>51</v>
      </c>
      <c r="C24" s="22" t="s">
        <v>83</v>
      </c>
      <c r="D24" s="23" t="s">
        <v>84</v>
      </c>
      <c r="E24" s="24" t="s">
        <v>39</v>
      </c>
      <c r="F24" s="29">
        <v>35490</v>
      </c>
      <c r="G24" s="41" t="s">
        <v>48</v>
      </c>
      <c r="H24" s="26" t="s">
        <v>85</v>
      </c>
      <c r="I24" s="25" t="s">
        <v>86</v>
      </c>
      <c r="J24" s="17">
        <v>892</v>
      </c>
      <c r="K24" s="19">
        <v>1050</v>
      </c>
      <c r="L24" s="34">
        <f t="shared" si="0"/>
        <v>84.952380952380963</v>
      </c>
      <c r="M24" s="37">
        <v>900</v>
      </c>
      <c r="N24" s="35">
        <v>1100</v>
      </c>
      <c r="O24" s="38">
        <v>890</v>
      </c>
      <c r="P24" s="36">
        <f t="shared" si="1"/>
        <v>80.909090909090907</v>
      </c>
      <c r="Q24" s="38">
        <v>444</v>
      </c>
      <c r="R24" s="38">
        <v>800</v>
      </c>
      <c r="S24" s="36">
        <f t="shared" si="2"/>
        <v>55.500000000000007</v>
      </c>
      <c r="T24" s="36">
        <f t="shared" si="3"/>
        <v>8.495238095238097</v>
      </c>
      <c r="U24" s="36">
        <f t="shared" si="4"/>
        <v>40.454545454545453</v>
      </c>
      <c r="V24" s="35">
        <f t="shared" si="5"/>
        <v>22.200000000000003</v>
      </c>
      <c r="W24" s="20">
        <f t="shared" si="6"/>
        <v>71.14978354978355</v>
      </c>
      <c r="X24" s="17"/>
      <c r="Y24" s="17"/>
      <c r="Z24" s="17"/>
      <c r="AA24" s="17"/>
      <c r="AB24" s="17"/>
      <c r="AC24" s="21" t="s">
        <v>87</v>
      </c>
      <c r="AD24" s="45" t="s">
        <v>24</v>
      </c>
      <c r="AE24" s="48"/>
    </row>
    <row r="25" spans="1:34" s="14" customFormat="1" ht="26.25" customHeight="1">
      <c r="A25" s="13">
        <v>21</v>
      </c>
      <c r="B25" s="15">
        <v>302</v>
      </c>
      <c r="C25" s="22" t="s">
        <v>355</v>
      </c>
      <c r="D25" s="23" t="s">
        <v>356</v>
      </c>
      <c r="E25" s="24" t="s">
        <v>27</v>
      </c>
      <c r="F25" s="31" t="s">
        <v>357</v>
      </c>
      <c r="G25" s="41" t="s">
        <v>60</v>
      </c>
      <c r="H25" s="26" t="s">
        <v>358</v>
      </c>
      <c r="I25" s="25" t="s">
        <v>359</v>
      </c>
      <c r="J25" s="17">
        <v>880</v>
      </c>
      <c r="K25" s="19">
        <v>1050</v>
      </c>
      <c r="L25" s="34">
        <f t="shared" si="0"/>
        <v>83.80952380952381</v>
      </c>
      <c r="M25" s="37">
        <v>876</v>
      </c>
      <c r="N25" s="35">
        <v>1100</v>
      </c>
      <c r="O25" s="38">
        <v>866</v>
      </c>
      <c r="P25" s="36">
        <f t="shared" si="1"/>
        <v>78.72727272727272</v>
      </c>
      <c r="Q25" s="38">
        <v>468</v>
      </c>
      <c r="R25" s="38">
        <v>800</v>
      </c>
      <c r="S25" s="36">
        <f t="shared" si="2"/>
        <v>58.5</v>
      </c>
      <c r="T25" s="36">
        <f t="shared" si="3"/>
        <v>8.3809523809523814</v>
      </c>
      <c r="U25" s="36">
        <f t="shared" si="4"/>
        <v>39.36363636363636</v>
      </c>
      <c r="V25" s="35">
        <f t="shared" si="5"/>
        <v>23.400000000000002</v>
      </c>
      <c r="W25" s="20">
        <f t="shared" si="6"/>
        <v>71.144588744588745</v>
      </c>
      <c r="X25" s="17"/>
      <c r="Y25" s="17"/>
      <c r="Z25" s="17"/>
      <c r="AA25" s="17"/>
      <c r="AB25" s="17"/>
      <c r="AC25" s="21" t="s">
        <v>360</v>
      </c>
      <c r="AD25" s="46" t="s">
        <v>246</v>
      </c>
      <c r="AE25" s="49"/>
      <c r="AF25" s="3"/>
      <c r="AG25" s="3"/>
      <c r="AH25" s="3"/>
    </row>
    <row r="26" spans="1:34" s="14" customFormat="1" ht="26.25" customHeight="1">
      <c r="A26" s="13">
        <v>22</v>
      </c>
      <c r="B26" s="15">
        <v>172</v>
      </c>
      <c r="C26" s="22" t="s">
        <v>230</v>
      </c>
      <c r="D26" s="23" t="s">
        <v>231</v>
      </c>
      <c r="E26" s="24" t="s">
        <v>39</v>
      </c>
      <c r="F26" s="29">
        <v>36164</v>
      </c>
      <c r="G26" s="41" t="s">
        <v>49</v>
      </c>
      <c r="H26" s="26" t="s">
        <v>232</v>
      </c>
      <c r="I26" s="25" t="s">
        <v>233</v>
      </c>
      <c r="J26" s="17">
        <v>1008</v>
      </c>
      <c r="K26" s="19">
        <v>1100</v>
      </c>
      <c r="L26" s="34">
        <f t="shared" si="0"/>
        <v>91.63636363636364</v>
      </c>
      <c r="M26" s="37">
        <v>967</v>
      </c>
      <c r="N26" s="35">
        <v>1100</v>
      </c>
      <c r="O26" s="38">
        <v>967</v>
      </c>
      <c r="P26" s="36">
        <f t="shared" si="1"/>
        <v>87.909090909090921</v>
      </c>
      <c r="Q26" s="38">
        <v>360</v>
      </c>
      <c r="R26" s="38">
        <v>800</v>
      </c>
      <c r="S26" s="36">
        <f t="shared" si="2"/>
        <v>45</v>
      </c>
      <c r="T26" s="36">
        <f t="shared" si="3"/>
        <v>9.163636363636364</v>
      </c>
      <c r="U26" s="36">
        <f t="shared" si="4"/>
        <v>43.95454545454546</v>
      </c>
      <c r="V26" s="35">
        <f t="shared" si="5"/>
        <v>18</v>
      </c>
      <c r="W26" s="20">
        <f t="shared" si="6"/>
        <v>71.118181818181824</v>
      </c>
      <c r="X26" s="17"/>
      <c r="Y26" s="17"/>
      <c r="Z26" s="17"/>
      <c r="AA26" s="17"/>
      <c r="AB26" s="17"/>
      <c r="AC26" s="21" t="s">
        <v>234</v>
      </c>
      <c r="AD26" s="45" t="s">
        <v>24</v>
      </c>
      <c r="AE26" s="48"/>
    </row>
    <row r="27" spans="1:34" s="14" customFormat="1" ht="26.25" customHeight="1">
      <c r="A27" s="13">
        <v>23</v>
      </c>
      <c r="B27" s="15">
        <v>112</v>
      </c>
      <c r="C27" s="22" t="s">
        <v>240</v>
      </c>
      <c r="D27" s="23" t="s">
        <v>166</v>
      </c>
      <c r="E27" s="24" t="s">
        <v>39</v>
      </c>
      <c r="F27" s="29">
        <v>35498</v>
      </c>
      <c r="G27" s="41" t="s">
        <v>32</v>
      </c>
      <c r="H27" s="26" t="s">
        <v>167</v>
      </c>
      <c r="I27" s="25" t="s">
        <v>168</v>
      </c>
      <c r="J27" s="17">
        <v>937</v>
      </c>
      <c r="K27" s="19">
        <v>1050</v>
      </c>
      <c r="L27" s="34">
        <f t="shared" si="0"/>
        <v>89.238095238095241</v>
      </c>
      <c r="M27" s="37">
        <v>924</v>
      </c>
      <c r="N27" s="35">
        <v>1100</v>
      </c>
      <c r="O27" s="38">
        <v>914</v>
      </c>
      <c r="P27" s="36">
        <f t="shared" si="1"/>
        <v>83.090909090909093</v>
      </c>
      <c r="Q27" s="38">
        <v>412</v>
      </c>
      <c r="R27" s="38">
        <v>800</v>
      </c>
      <c r="S27" s="36">
        <f t="shared" si="2"/>
        <v>51.5</v>
      </c>
      <c r="T27" s="36">
        <f t="shared" si="3"/>
        <v>8.9238095238095241</v>
      </c>
      <c r="U27" s="36">
        <f t="shared" si="4"/>
        <v>41.545454545454547</v>
      </c>
      <c r="V27" s="35">
        <f t="shared" si="5"/>
        <v>20.6</v>
      </c>
      <c r="W27" s="20">
        <f t="shared" si="6"/>
        <v>71.069264069264079</v>
      </c>
      <c r="X27" s="17"/>
      <c r="Y27" s="17"/>
      <c r="Z27" s="17"/>
      <c r="AA27" s="17"/>
      <c r="AB27" s="17"/>
      <c r="AC27" s="21" t="s">
        <v>169</v>
      </c>
      <c r="AD27" s="45" t="s">
        <v>24</v>
      </c>
      <c r="AE27" s="48"/>
    </row>
    <row r="28" spans="1:34" s="14" customFormat="1" ht="26.25" customHeight="1">
      <c r="A28" s="13">
        <v>24</v>
      </c>
      <c r="B28" s="15">
        <v>203</v>
      </c>
      <c r="C28" s="22" t="s">
        <v>248</v>
      </c>
      <c r="D28" s="23" t="s">
        <v>249</v>
      </c>
      <c r="E28" s="24" t="s">
        <v>27</v>
      </c>
      <c r="F28" s="29">
        <v>35493</v>
      </c>
      <c r="G28" s="41" t="s">
        <v>247</v>
      </c>
      <c r="H28" s="26" t="s">
        <v>250</v>
      </c>
      <c r="I28" s="25"/>
      <c r="J28" s="17">
        <v>871</v>
      </c>
      <c r="K28" s="19">
        <v>1050</v>
      </c>
      <c r="L28" s="34">
        <f t="shared" si="0"/>
        <v>82.952380952380949</v>
      </c>
      <c r="M28" s="37">
        <v>877</v>
      </c>
      <c r="N28" s="35">
        <v>1100</v>
      </c>
      <c r="O28" s="38">
        <v>867</v>
      </c>
      <c r="P28" s="36">
        <f t="shared" si="1"/>
        <v>78.818181818181827</v>
      </c>
      <c r="Q28" s="38">
        <v>466</v>
      </c>
      <c r="R28" s="38">
        <v>800</v>
      </c>
      <c r="S28" s="36">
        <f t="shared" si="2"/>
        <v>58.25</v>
      </c>
      <c r="T28" s="36">
        <f t="shared" si="3"/>
        <v>8.295238095238096</v>
      </c>
      <c r="U28" s="36">
        <f t="shared" si="4"/>
        <v>39.409090909090914</v>
      </c>
      <c r="V28" s="35">
        <f t="shared" si="5"/>
        <v>23.3</v>
      </c>
      <c r="W28" s="20">
        <f t="shared" si="6"/>
        <v>71.004329004329009</v>
      </c>
      <c r="X28" s="17"/>
      <c r="Y28" s="17"/>
      <c r="Z28" s="17"/>
      <c r="AA28" s="17"/>
      <c r="AB28" s="17"/>
      <c r="AC28" s="21" t="s">
        <v>76</v>
      </c>
      <c r="AD28" s="46" t="s">
        <v>52</v>
      </c>
      <c r="AE28" s="49"/>
      <c r="AF28" s="3"/>
      <c r="AG28" s="3"/>
      <c r="AH28" s="3"/>
    </row>
    <row r="29" spans="1:34" s="14" customFormat="1" ht="26.25" customHeight="1">
      <c r="A29" s="13">
        <v>25</v>
      </c>
      <c r="B29" s="15">
        <v>343</v>
      </c>
      <c r="C29" s="22" t="s">
        <v>409</v>
      </c>
      <c r="D29" s="23" t="s">
        <v>410</v>
      </c>
      <c r="E29" s="24" t="s">
        <v>27</v>
      </c>
      <c r="F29" s="31" t="s">
        <v>411</v>
      </c>
      <c r="G29" s="41" t="s">
        <v>218</v>
      </c>
      <c r="H29" s="26" t="s">
        <v>412</v>
      </c>
      <c r="I29" s="25" t="s">
        <v>413</v>
      </c>
      <c r="J29" s="17">
        <v>796</v>
      </c>
      <c r="K29" s="19">
        <v>1050</v>
      </c>
      <c r="L29" s="34">
        <f t="shared" si="0"/>
        <v>75.80952380952381</v>
      </c>
      <c r="M29" s="37">
        <v>847</v>
      </c>
      <c r="N29" s="35">
        <v>1100</v>
      </c>
      <c r="O29" s="38">
        <v>837</v>
      </c>
      <c r="P29" s="36">
        <f t="shared" si="1"/>
        <v>76.090909090909093</v>
      </c>
      <c r="Q29" s="38">
        <v>507</v>
      </c>
      <c r="R29" s="38">
        <v>800</v>
      </c>
      <c r="S29" s="36">
        <f t="shared" si="2"/>
        <v>63.375</v>
      </c>
      <c r="T29" s="36">
        <f t="shared" si="3"/>
        <v>7.5809523809523816</v>
      </c>
      <c r="U29" s="36">
        <f t="shared" si="4"/>
        <v>38.045454545454547</v>
      </c>
      <c r="V29" s="35">
        <f t="shared" si="5"/>
        <v>25.35</v>
      </c>
      <c r="W29" s="20">
        <f t="shared" si="6"/>
        <v>70.976406926406924</v>
      </c>
      <c r="X29" s="17"/>
      <c r="Y29" s="17"/>
      <c r="Z29" s="17"/>
      <c r="AA29" s="17"/>
      <c r="AB29" s="17"/>
      <c r="AC29" s="21" t="s">
        <v>414</v>
      </c>
      <c r="AD29" s="46" t="s">
        <v>246</v>
      </c>
      <c r="AE29" s="49"/>
      <c r="AF29" s="3"/>
      <c r="AG29" s="3"/>
      <c r="AH29" s="3"/>
    </row>
    <row r="30" spans="1:34" s="14" customFormat="1" ht="26.25" customHeight="1">
      <c r="A30" s="13">
        <v>26</v>
      </c>
      <c r="B30" s="15">
        <v>49</v>
      </c>
      <c r="C30" s="22" t="s">
        <v>77</v>
      </c>
      <c r="D30" s="23" t="s">
        <v>78</v>
      </c>
      <c r="E30" s="24" t="s">
        <v>39</v>
      </c>
      <c r="F30" s="29">
        <v>36071</v>
      </c>
      <c r="G30" s="41" t="s">
        <v>28</v>
      </c>
      <c r="H30" s="26" t="s">
        <v>79</v>
      </c>
      <c r="I30" s="25" t="s">
        <v>80</v>
      </c>
      <c r="J30" s="17">
        <v>922</v>
      </c>
      <c r="K30" s="19">
        <v>1050</v>
      </c>
      <c r="L30" s="34">
        <f t="shared" si="0"/>
        <v>87.80952380952381</v>
      </c>
      <c r="M30" s="37">
        <v>922</v>
      </c>
      <c r="N30" s="35">
        <v>1100</v>
      </c>
      <c r="O30" s="38">
        <v>912</v>
      </c>
      <c r="P30" s="36">
        <f t="shared" si="1"/>
        <v>82.909090909090907</v>
      </c>
      <c r="Q30" s="38">
        <v>414</v>
      </c>
      <c r="R30" s="38">
        <v>800</v>
      </c>
      <c r="S30" s="36">
        <f t="shared" si="2"/>
        <v>51.749999999999993</v>
      </c>
      <c r="T30" s="36">
        <f t="shared" si="3"/>
        <v>8.7809523809523817</v>
      </c>
      <c r="U30" s="36">
        <f t="shared" si="4"/>
        <v>41.454545454545453</v>
      </c>
      <c r="V30" s="35">
        <f t="shared" si="5"/>
        <v>20.7</v>
      </c>
      <c r="W30" s="20">
        <f t="shared" si="6"/>
        <v>70.935497835497841</v>
      </c>
      <c r="X30" s="17"/>
      <c r="Y30" s="17"/>
      <c r="Z30" s="17"/>
      <c r="AA30" s="17"/>
      <c r="AB30" s="17"/>
      <c r="AC30" s="21" t="s">
        <v>81</v>
      </c>
      <c r="AD30" s="45" t="s">
        <v>24</v>
      </c>
      <c r="AE30" s="48"/>
    </row>
    <row r="31" spans="1:34" s="14" customFormat="1" ht="26.25" customHeight="1">
      <c r="A31" s="13">
        <v>27</v>
      </c>
      <c r="B31" s="15">
        <v>335</v>
      </c>
      <c r="C31" s="22" t="s">
        <v>404</v>
      </c>
      <c r="D31" s="23" t="s">
        <v>405</v>
      </c>
      <c r="E31" s="24" t="s">
        <v>39</v>
      </c>
      <c r="F31" s="31" t="s">
        <v>406</v>
      </c>
      <c r="G31" s="41" t="s">
        <v>48</v>
      </c>
      <c r="H31" s="26" t="s">
        <v>407</v>
      </c>
      <c r="I31" s="25" t="s">
        <v>408</v>
      </c>
      <c r="J31" s="17">
        <v>893</v>
      </c>
      <c r="K31" s="19">
        <v>1050</v>
      </c>
      <c r="L31" s="34">
        <f t="shared" si="0"/>
        <v>85.047619047619051</v>
      </c>
      <c r="M31" s="37">
        <v>880</v>
      </c>
      <c r="N31" s="35">
        <v>1100</v>
      </c>
      <c r="O31" s="38">
        <v>870</v>
      </c>
      <c r="P31" s="36">
        <f t="shared" si="1"/>
        <v>79.090909090909093</v>
      </c>
      <c r="Q31" s="38">
        <v>457</v>
      </c>
      <c r="R31" s="38">
        <v>800</v>
      </c>
      <c r="S31" s="36">
        <f t="shared" si="2"/>
        <v>57.125</v>
      </c>
      <c r="T31" s="36">
        <f t="shared" si="3"/>
        <v>8.5047619047619047</v>
      </c>
      <c r="U31" s="36">
        <f t="shared" si="4"/>
        <v>39.545454545454547</v>
      </c>
      <c r="V31" s="35">
        <f t="shared" si="5"/>
        <v>22.85</v>
      </c>
      <c r="W31" s="20">
        <f t="shared" si="6"/>
        <v>70.900216450216448</v>
      </c>
      <c r="X31" s="17"/>
      <c r="Y31" s="17"/>
      <c r="Z31" s="17"/>
      <c r="AA31" s="17"/>
      <c r="AB31" s="17"/>
      <c r="AC31" s="21" t="s">
        <v>76</v>
      </c>
      <c r="AD31" s="46" t="s">
        <v>246</v>
      </c>
      <c r="AE31" s="49"/>
      <c r="AF31" s="3"/>
      <c r="AG31" s="3"/>
      <c r="AH31" s="3"/>
    </row>
    <row r="32" spans="1:34" s="14" customFormat="1" ht="26.25" customHeight="1">
      <c r="A32" s="13">
        <v>28</v>
      </c>
      <c r="B32" s="15">
        <v>244</v>
      </c>
      <c r="C32" s="22" t="s">
        <v>297</v>
      </c>
      <c r="D32" s="23" t="s">
        <v>298</v>
      </c>
      <c r="E32" s="24" t="s">
        <v>27</v>
      </c>
      <c r="F32" s="31" t="s">
        <v>299</v>
      </c>
      <c r="G32" s="41" t="s">
        <v>44</v>
      </c>
      <c r="H32" s="26" t="s">
        <v>300</v>
      </c>
      <c r="I32" s="25" t="s">
        <v>295</v>
      </c>
      <c r="J32" s="17">
        <v>934</v>
      </c>
      <c r="K32" s="19">
        <v>1050</v>
      </c>
      <c r="L32" s="34">
        <f t="shared" si="0"/>
        <v>88.952380952380949</v>
      </c>
      <c r="M32" s="37">
        <v>917</v>
      </c>
      <c r="N32" s="35">
        <v>1100</v>
      </c>
      <c r="O32" s="38">
        <v>907</v>
      </c>
      <c r="P32" s="36">
        <f t="shared" si="1"/>
        <v>82.454545454545453</v>
      </c>
      <c r="Q32" s="38">
        <v>413</v>
      </c>
      <c r="R32" s="38">
        <v>800</v>
      </c>
      <c r="S32" s="36">
        <f t="shared" si="2"/>
        <v>51.625</v>
      </c>
      <c r="T32" s="36">
        <f t="shared" si="3"/>
        <v>8.8952380952380956</v>
      </c>
      <c r="U32" s="36">
        <f t="shared" si="4"/>
        <v>41.227272727272727</v>
      </c>
      <c r="V32" s="35">
        <f t="shared" si="5"/>
        <v>20.650000000000002</v>
      </c>
      <c r="W32" s="20">
        <f t="shared" si="6"/>
        <v>70.772510822510824</v>
      </c>
      <c r="X32" s="17"/>
      <c r="Y32" s="17"/>
      <c r="Z32" s="17"/>
      <c r="AA32" s="17"/>
      <c r="AB32" s="17"/>
      <c r="AC32" s="21" t="s">
        <v>76</v>
      </c>
      <c r="AD32" s="46" t="s">
        <v>246</v>
      </c>
      <c r="AE32" s="49"/>
      <c r="AF32" s="3"/>
      <c r="AG32" s="3"/>
      <c r="AH32" s="3"/>
    </row>
    <row r="33" spans="1:34" s="14" customFormat="1" ht="26.25" customHeight="1">
      <c r="A33" s="13">
        <v>29</v>
      </c>
      <c r="B33" s="15">
        <v>230</v>
      </c>
      <c r="C33" s="22" t="s">
        <v>267</v>
      </c>
      <c r="D33" s="23" t="s">
        <v>266</v>
      </c>
      <c r="E33" s="24" t="s">
        <v>39</v>
      </c>
      <c r="F33" s="31" t="s">
        <v>268</v>
      </c>
      <c r="G33" s="41" t="s">
        <v>32</v>
      </c>
      <c r="H33" s="26" t="s">
        <v>269</v>
      </c>
      <c r="I33" s="25" t="s">
        <v>270</v>
      </c>
      <c r="J33" s="17">
        <v>916</v>
      </c>
      <c r="K33" s="19">
        <v>1050</v>
      </c>
      <c r="L33" s="34">
        <f t="shared" si="0"/>
        <v>87.238095238095241</v>
      </c>
      <c r="M33" s="37">
        <v>919</v>
      </c>
      <c r="N33" s="35">
        <v>1100</v>
      </c>
      <c r="O33" s="38">
        <v>909</v>
      </c>
      <c r="P33" s="36">
        <f t="shared" si="1"/>
        <v>82.63636363636364</v>
      </c>
      <c r="Q33" s="38">
        <v>413</v>
      </c>
      <c r="R33" s="38">
        <v>800</v>
      </c>
      <c r="S33" s="36">
        <f t="shared" si="2"/>
        <v>51.625</v>
      </c>
      <c r="T33" s="36">
        <f t="shared" si="3"/>
        <v>8.7238095238095248</v>
      </c>
      <c r="U33" s="36">
        <f t="shared" si="4"/>
        <v>41.31818181818182</v>
      </c>
      <c r="V33" s="35">
        <f t="shared" si="5"/>
        <v>20.650000000000002</v>
      </c>
      <c r="W33" s="20">
        <f t="shared" si="6"/>
        <v>70.691991341991354</v>
      </c>
      <c r="X33" s="17"/>
      <c r="Y33" s="17"/>
      <c r="Z33" s="17"/>
      <c r="AA33" s="17"/>
      <c r="AB33" s="17"/>
      <c r="AC33" s="21" t="s">
        <v>271</v>
      </c>
      <c r="AD33" s="46" t="s">
        <v>246</v>
      </c>
      <c r="AE33" s="49"/>
      <c r="AF33" s="3"/>
      <c r="AG33" s="3"/>
      <c r="AH33" s="3"/>
    </row>
    <row r="34" spans="1:34" s="14" customFormat="1" ht="26.25" customHeight="1">
      <c r="A34" s="13">
        <v>30</v>
      </c>
      <c r="B34" s="15">
        <v>142</v>
      </c>
      <c r="C34" s="22" t="s">
        <v>203</v>
      </c>
      <c r="D34" s="23" t="s">
        <v>204</v>
      </c>
      <c r="E34" s="24" t="s">
        <v>27</v>
      </c>
      <c r="F34" s="31" t="s">
        <v>205</v>
      </c>
      <c r="G34" s="41" t="s">
        <v>53</v>
      </c>
      <c r="H34" s="26" t="s">
        <v>206</v>
      </c>
      <c r="I34" s="25" t="s">
        <v>202</v>
      </c>
      <c r="J34" s="17">
        <v>972</v>
      </c>
      <c r="K34" s="19">
        <v>1100</v>
      </c>
      <c r="L34" s="34">
        <f t="shared" si="0"/>
        <v>88.36363636363636</v>
      </c>
      <c r="M34" s="37">
        <v>975</v>
      </c>
      <c r="N34" s="35">
        <v>1100</v>
      </c>
      <c r="O34" s="38">
        <v>975</v>
      </c>
      <c r="P34" s="36">
        <f t="shared" si="1"/>
        <v>88.63636363636364</v>
      </c>
      <c r="Q34" s="38">
        <v>350</v>
      </c>
      <c r="R34" s="38">
        <v>800</v>
      </c>
      <c r="S34" s="36">
        <f t="shared" si="2"/>
        <v>43.75</v>
      </c>
      <c r="T34" s="36">
        <f t="shared" si="3"/>
        <v>8.836363636363636</v>
      </c>
      <c r="U34" s="36">
        <f t="shared" si="4"/>
        <v>44.31818181818182</v>
      </c>
      <c r="V34" s="35">
        <f t="shared" si="5"/>
        <v>17.5</v>
      </c>
      <c r="W34" s="20">
        <f t="shared" si="6"/>
        <v>70.654545454545456</v>
      </c>
      <c r="X34" s="17"/>
      <c r="Y34" s="17"/>
      <c r="Z34" s="17"/>
      <c r="AA34" s="17"/>
      <c r="AB34" s="17"/>
      <c r="AC34" s="21" t="s">
        <v>207</v>
      </c>
      <c r="AD34" s="45" t="s">
        <v>24</v>
      </c>
      <c r="AE34" s="48"/>
    </row>
    <row r="35" spans="1:34" s="14" customFormat="1" ht="26.25" customHeight="1">
      <c r="A35" s="13">
        <v>31</v>
      </c>
      <c r="B35" s="15">
        <v>222</v>
      </c>
      <c r="C35" s="22" t="s">
        <v>261</v>
      </c>
      <c r="D35" s="23" t="s">
        <v>262</v>
      </c>
      <c r="E35" s="24" t="s">
        <v>39</v>
      </c>
      <c r="F35" s="29">
        <v>35524</v>
      </c>
      <c r="G35" s="41" t="s">
        <v>44</v>
      </c>
      <c r="H35" s="26" t="s">
        <v>263</v>
      </c>
      <c r="I35" s="25" t="s">
        <v>264</v>
      </c>
      <c r="J35" s="17">
        <v>858</v>
      </c>
      <c r="K35" s="19">
        <v>1050</v>
      </c>
      <c r="L35" s="34">
        <f t="shared" si="0"/>
        <v>81.714285714285722</v>
      </c>
      <c r="M35" s="37">
        <v>908</v>
      </c>
      <c r="N35" s="35">
        <v>1100</v>
      </c>
      <c r="O35" s="38">
        <v>898</v>
      </c>
      <c r="P35" s="36">
        <f t="shared" si="1"/>
        <v>81.63636363636364</v>
      </c>
      <c r="Q35" s="38">
        <v>433</v>
      </c>
      <c r="R35" s="38">
        <v>800</v>
      </c>
      <c r="S35" s="36">
        <f t="shared" si="2"/>
        <v>54.125</v>
      </c>
      <c r="T35" s="36">
        <f t="shared" si="3"/>
        <v>8.1714285714285726</v>
      </c>
      <c r="U35" s="36">
        <f t="shared" si="4"/>
        <v>40.81818181818182</v>
      </c>
      <c r="V35" s="35">
        <f t="shared" si="5"/>
        <v>21.650000000000002</v>
      </c>
      <c r="W35" s="20">
        <f t="shared" si="6"/>
        <v>70.639610389610397</v>
      </c>
      <c r="X35" s="17"/>
      <c r="Y35" s="17"/>
      <c r="Z35" s="17"/>
      <c r="AA35" s="17"/>
      <c r="AB35" s="17"/>
      <c r="AC35" s="21" t="s">
        <v>265</v>
      </c>
      <c r="AD35" s="45" t="s">
        <v>246</v>
      </c>
      <c r="AE35" s="49"/>
      <c r="AF35" s="3"/>
      <c r="AG35" s="3"/>
      <c r="AH35" s="3"/>
    </row>
    <row r="36" spans="1:34" s="14" customFormat="1" ht="26.25" customHeight="1">
      <c r="A36" s="13">
        <v>32</v>
      </c>
      <c r="B36" s="15">
        <v>40</v>
      </c>
      <c r="C36" s="22" t="s">
        <v>66</v>
      </c>
      <c r="D36" s="23" t="s">
        <v>67</v>
      </c>
      <c r="E36" s="24" t="s">
        <v>39</v>
      </c>
      <c r="F36" s="29">
        <v>35193</v>
      </c>
      <c r="G36" s="41" t="s">
        <v>50</v>
      </c>
      <c r="H36" s="26" t="s">
        <v>68</v>
      </c>
      <c r="I36" s="25" t="s">
        <v>69</v>
      </c>
      <c r="J36" s="17">
        <v>914</v>
      </c>
      <c r="K36" s="19">
        <v>1050</v>
      </c>
      <c r="L36" s="34">
        <f t="shared" si="0"/>
        <v>87.047619047619051</v>
      </c>
      <c r="M36" s="37">
        <v>928</v>
      </c>
      <c r="N36" s="35">
        <v>1100</v>
      </c>
      <c r="O36" s="38">
        <v>918</v>
      </c>
      <c r="P36" s="36">
        <f t="shared" si="1"/>
        <v>83.454545454545453</v>
      </c>
      <c r="Q36" s="38">
        <v>403</v>
      </c>
      <c r="R36" s="38">
        <v>800</v>
      </c>
      <c r="S36" s="36">
        <f t="shared" si="2"/>
        <v>50.375</v>
      </c>
      <c r="T36" s="36">
        <f t="shared" si="3"/>
        <v>8.7047619047619058</v>
      </c>
      <c r="U36" s="36">
        <f t="shared" si="4"/>
        <v>41.727272727272727</v>
      </c>
      <c r="V36" s="35">
        <f t="shared" si="5"/>
        <v>20.150000000000002</v>
      </c>
      <c r="W36" s="20">
        <f t="shared" si="6"/>
        <v>70.582034632034635</v>
      </c>
      <c r="X36" s="17"/>
      <c r="Y36" s="17"/>
      <c r="Z36" s="17"/>
      <c r="AA36" s="17"/>
      <c r="AB36" s="17"/>
      <c r="AC36" s="21" t="s">
        <v>70</v>
      </c>
      <c r="AD36" s="45" t="s">
        <v>24</v>
      </c>
      <c r="AE36" s="48"/>
    </row>
    <row r="37" spans="1:34" s="14" customFormat="1" ht="26.25" customHeight="1">
      <c r="A37" s="13">
        <v>33</v>
      </c>
      <c r="B37" s="15">
        <v>271</v>
      </c>
      <c r="C37" s="22" t="s">
        <v>341</v>
      </c>
      <c r="D37" s="23" t="s">
        <v>342</v>
      </c>
      <c r="E37" s="24" t="s">
        <v>39</v>
      </c>
      <c r="F37" s="29">
        <v>35919</v>
      </c>
      <c r="G37" s="41" t="s">
        <v>50</v>
      </c>
      <c r="H37" s="26" t="s">
        <v>343</v>
      </c>
      <c r="I37" s="25"/>
      <c r="J37" s="17">
        <v>974</v>
      </c>
      <c r="K37" s="19">
        <v>1100</v>
      </c>
      <c r="L37" s="34">
        <f t="shared" ref="L37:L68" si="7">(J37/K37)*100</f>
        <v>88.545454545454547</v>
      </c>
      <c r="M37" s="37">
        <v>926</v>
      </c>
      <c r="N37" s="35">
        <v>1100</v>
      </c>
      <c r="O37" s="38">
        <v>926</v>
      </c>
      <c r="P37" s="36">
        <f t="shared" ref="P37:P68" si="8">(O37/N37)*100</f>
        <v>84.181818181818187</v>
      </c>
      <c r="Q37" s="38">
        <v>392</v>
      </c>
      <c r="R37" s="38">
        <v>800</v>
      </c>
      <c r="S37" s="36">
        <f t="shared" ref="S37:S68" si="9">(Q37/R37)*100</f>
        <v>49</v>
      </c>
      <c r="T37" s="36">
        <f t="shared" ref="T37:T68" si="10">(L37*0.1)</f>
        <v>8.8545454545454554</v>
      </c>
      <c r="U37" s="36">
        <f t="shared" ref="U37:U68" si="11">(P37*0.5)</f>
        <v>42.090909090909093</v>
      </c>
      <c r="V37" s="35">
        <f t="shared" ref="V37:V68" si="12">(S37*0.4)</f>
        <v>19.600000000000001</v>
      </c>
      <c r="W37" s="20">
        <f t="shared" ref="W37:W68" si="13">(T37+U37+V37)</f>
        <v>70.545454545454561</v>
      </c>
      <c r="X37" s="17"/>
      <c r="Y37" s="17"/>
      <c r="Z37" s="17"/>
      <c r="AA37" s="17"/>
      <c r="AB37" s="17"/>
      <c r="AC37" s="21" t="s">
        <v>344</v>
      </c>
      <c r="AD37" s="46" t="s">
        <v>246</v>
      </c>
      <c r="AE37" s="49"/>
      <c r="AF37" s="3"/>
      <c r="AG37" s="3"/>
      <c r="AH37" s="3"/>
    </row>
    <row r="38" spans="1:34" s="14" customFormat="1" ht="26.25" customHeight="1">
      <c r="A38" s="13">
        <v>34</v>
      </c>
      <c r="B38" s="15">
        <v>238</v>
      </c>
      <c r="C38" s="22" t="s">
        <v>278</v>
      </c>
      <c r="D38" s="23" t="s">
        <v>279</v>
      </c>
      <c r="E38" s="24" t="s">
        <v>31</v>
      </c>
      <c r="F38" s="31" t="s">
        <v>162</v>
      </c>
      <c r="G38" s="41" t="s">
        <v>51</v>
      </c>
      <c r="H38" s="26" t="s">
        <v>280</v>
      </c>
      <c r="I38" s="25" t="s">
        <v>281</v>
      </c>
      <c r="J38" s="17">
        <v>950</v>
      </c>
      <c r="K38" s="19">
        <v>1050</v>
      </c>
      <c r="L38" s="34">
        <f t="shared" si="7"/>
        <v>90.476190476190482</v>
      </c>
      <c r="M38" s="37">
        <v>937</v>
      </c>
      <c r="N38" s="35">
        <v>1100</v>
      </c>
      <c r="O38" s="38">
        <v>927</v>
      </c>
      <c r="P38" s="36">
        <f t="shared" si="8"/>
        <v>84.27272727272728</v>
      </c>
      <c r="Q38" s="38">
        <v>381</v>
      </c>
      <c r="R38" s="38">
        <v>800</v>
      </c>
      <c r="S38" s="36">
        <f t="shared" si="9"/>
        <v>47.625</v>
      </c>
      <c r="T38" s="36">
        <f t="shared" si="10"/>
        <v>9.0476190476190492</v>
      </c>
      <c r="U38" s="36">
        <f t="shared" si="11"/>
        <v>42.13636363636364</v>
      </c>
      <c r="V38" s="35">
        <f t="shared" si="12"/>
        <v>19.05</v>
      </c>
      <c r="W38" s="20">
        <f t="shared" si="13"/>
        <v>70.233982683982688</v>
      </c>
      <c r="X38" s="17"/>
      <c r="Y38" s="17"/>
      <c r="Z38" s="17"/>
      <c r="AA38" s="17"/>
      <c r="AB38" s="17"/>
      <c r="AC38" s="21" t="s">
        <v>282</v>
      </c>
      <c r="AD38" s="46" t="s">
        <v>246</v>
      </c>
      <c r="AE38" s="49"/>
      <c r="AF38" s="3"/>
      <c r="AG38" s="3"/>
      <c r="AH38" s="3"/>
    </row>
    <row r="39" spans="1:34" s="27" customFormat="1" ht="26.25" customHeight="1">
      <c r="A39" s="13">
        <v>35</v>
      </c>
      <c r="B39" s="15">
        <v>119</v>
      </c>
      <c r="C39" s="22" t="s">
        <v>176</v>
      </c>
      <c r="D39" s="23" t="s">
        <v>177</v>
      </c>
      <c r="E39" s="24" t="s">
        <v>39</v>
      </c>
      <c r="F39" s="29">
        <v>35554</v>
      </c>
      <c r="G39" s="41" t="s">
        <v>112</v>
      </c>
      <c r="H39" s="26" t="s">
        <v>178</v>
      </c>
      <c r="I39" s="18"/>
      <c r="J39" s="17">
        <v>841</v>
      </c>
      <c r="K39" s="19">
        <v>1050</v>
      </c>
      <c r="L39" s="34">
        <f t="shared" si="7"/>
        <v>80.095238095238102</v>
      </c>
      <c r="M39" s="37">
        <v>886</v>
      </c>
      <c r="N39" s="35">
        <v>1100</v>
      </c>
      <c r="O39" s="38">
        <v>876</v>
      </c>
      <c r="P39" s="36">
        <f t="shared" si="8"/>
        <v>79.63636363636364</v>
      </c>
      <c r="Q39" s="38">
        <v>444</v>
      </c>
      <c r="R39" s="38">
        <v>800</v>
      </c>
      <c r="S39" s="36">
        <f t="shared" si="9"/>
        <v>55.500000000000007</v>
      </c>
      <c r="T39" s="36">
        <f t="shared" si="10"/>
        <v>8.0095238095238113</v>
      </c>
      <c r="U39" s="36">
        <f t="shared" si="11"/>
        <v>39.81818181818182</v>
      </c>
      <c r="V39" s="35">
        <f t="shared" si="12"/>
        <v>22.200000000000003</v>
      </c>
      <c r="W39" s="20">
        <f t="shared" si="13"/>
        <v>70.027705627705643</v>
      </c>
      <c r="X39" s="17"/>
      <c r="Y39" s="17"/>
      <c r="Z39" s="17"/>
      <c r="AA39" s="17"/>
      <c r="AB39" s="17"/>
      <c r="AC39" s="21" t="s">
        <v>179</v>
      </c>
      <c r="AD39" s="45" t="s">
        <v>24</v>
      </c>
      <c r="AE39" s="48"/>
      <c r="AF39" s="14"/>
      <c r="AG39" s="14"/>
      <c r="AH39" s="14"/>
    </row>
    <row r="40" spans="1:34" s="14" customFormat="1" ht="26.25" customHeight="1">
      <c r="A40" s="13">
        <v>36</v>
      </c>
      <c r="B40" s="15">
        <v>129</v>
      </c>
      <c r="C40" s="22" t="s">
        <v>180</v>
      </c>
      <c r="D40" s="23" t="s">
        <v>181</v>
      </c>
      <c r="E40" s="24" t="s">
        <v>27</v>
      </c>
      <c r="F40" s="31" t="s">
        <v>182</v>
      </c>
      <c r="G40" s="41" t="s">
        <v>50</v>
      </c>
      <c r="H40" s="26" t="s">
        <v>183</v>
      </c>
      <c r="I40" s="25" t="s">
        <v>184</v>
      </c>
      <c r="J40" s="17">
        <v>826</v>
      </c>
      <c r="K40" s="19">
        <v>1050</v>
      </c>
      <c r="L40" s="34">
        <f t="shared" si="7"/>
        <v>78.666666666666657</v>
      </c>
      <c r="M40" s="37">
        <v>861</v>
      </c>
      <c r="N40" s="35">
        <v>1100</v>
      </c>
      <c r="O40" s="38">
        <v>851</v>
      </c>
      <c r="P40" s="36">
        <f t="shared" si="8"/>
        <v>77.363636363636374</v>
      </c>
      <c r="Q40" s="38">
        <v>469</v>
      </c>
      <c r="R40" s="38">
        <v>800</v>
      </c>
      <c r="S40" s="36">
        <f t="shared" si="9"/>
        <v>58.625000000000007</v>
      </c>
      <c r="T40" s="36">
        <f t="shared" si="10"/>
        <v>7.8666666666666663</v>
      </c>
      <c r="U40" s="36">
        <f t="shared" si="11"/>
        <v>38.681818181818187</v>
      </c>
      <c r="V40" s="35">
        <f t="shared" si="12"/>
        <v>23.450000000000003</v>
      </c>
      <c r="W40" s="20">
        <f t="shared" si="13"/>
        <v>69.99848484848485</v>
      </c>
      <c r="X40" s="17"/>
      <c r="Y40" s="17"/>
      <c r="Z40" s="17"/>
      <c r="AA40" s="17"/>
      <c r="AB40" s="17"/>
      <c r="AC40" s="21" t="s">
        <v>185</v>
      </c>
      <c r="AD40" s="45" t="s">
        <v>24</v>
      </c>
      <c r="AE40" s="48"/>
    </row>
    <row r="41" spans="1:34" s="14" customFormat="1" ht="26.25" customHeight="1">
      <c r="A41" s="13">
        <v>37</v>
      </c>
      <c r="B41" s="15">
        <v>241</v>
      </c>
      <c r="C41" s="22" t="s">
        <v>283</v>
      </c>
      <c r="D41" s="23" t="s">
        <v>284</v>
      </c>
      <c r="E41" s="24" t="s">
        <v>27</v>
      </c>
      <c r="F41" s="29">
        <v>35465</v>
      </c>
      <c r="G41" s="41" t="s">
        <v>90</v>
      </c>
      <c r="H41" s="26" t="s">
        <v>285</v>
      </c>
      <c r="I41" s="25" t="s">
        <v>286</v>
      </c>
      <c r="J41" s="17">
        <v>928</v>
      </c>
      <c r="K41" s="19">
        <v>1050</v>
      </c>
      <c r="L41" s="34">
        <f t="shared" si="7"/>
        <v>88.38095238095238</v>
      </c>
      <c r="M41" s="37">
        <v>859</v>
      </c>
      <c r="N41" s="35">
        <v>1100</v>
      </c>
      <c r="O41" s="38">
        <v>849</v>
      </c>
      <c r="P41" s="36">
        <f t="shared" si="8"/>
        <v>77.181818181818187</v>
      </c>
      <c r="Q41" s="38">
        <v>451</v>
      </c>
      <c r="R41" s="38">
        <v>800</v>
      </c>
      <c r="S41" s="36">
        <f t="shared" si="9"/>
        <v>56.375</v>
      </c>
      <c r="T41" s="36">
        <f t="shared" si="10"/>
        <v>8.8380952380952387</v>
      </c>
      <c r="U41" s="36">
        <f t="shared" si="11"/>
        <v>38.590909090909093</v>
      </c>
      <c r="V41" s="35">
        <f t="shared" si="12"/>
        <v>22.55</v>
      </c>
      <c r="W41" s="20">
        <f t="shared" si="13"/>
        <v>69.979004329004326</v>
      </c>
      <c r="X41" s="17"/>
      <c r="Y41" s="17"/>
      <c r="Z41" s="17"/>
      <c r="AA41" s="17"/>
      <c r="AB41" s="17"/>
      <c r="AC41" s="21" t="s">
        <v>287</v>
      </c>
      <c r="AD41" s="46" t="s">
        <v>52</v>
      </c>
      <c r="AE41" s="49"/>
      <c r="AF41" s="3"/>
      <c r="AG41" s="3"/>
      <c r="AH41" s="3"/>
    </row>
    <row r="42" spans="1:34" s="14" customFormat="1" ht="26.25" customHeight="1">
      <c r="A42" s="13">
        <v>38</v>
      </c>
      <c r="B42" s="15">
        <v>326</v>
      </c>
      <c r="C42" s="22" t="s">
        <v>389</v>
      </c>
      <c r="D42" s="23" t="s">
        <v>390</v>
      </c>
      <c r="E42" s="24" t="s">
        <v>39</v>
      </c>
      <c r="F42" s="29">
        <v>35157</v>
      </c>
      <c r="G42" s="41" t="s">
        <v>90</v>
      </c>
      <c r="H42" s="26" t="s">
        <v>391</v>
      </c>
      <c r="I42" s="25" t="s">
        <v>392</v>
      </c>
      <c r="J42" s="17">
        <v>910</v>
      </c>
      <c r="K42" s="19">
        <v>1050</v>
      </c>
      <c r="L42" s="34">
        <f t="shared" si="7"/>
        <v>86.666666666666671</v>
      </c>
      <c r="M42" s="37">
        <v>925</v>
      </c>
      <c r="N42" s="35">
        <v>1100</v>
      </c>
      <c r="O42" s="38">
        <v>915</v>
      </c>
      <c r="P42" s="36">
        <f t="shared" si="8"/>
        <v>83.181818181818173</v>
      </c>
      <c r="Q42" s="38">
        <v>394</v>
      </c>
      <c r="R42" s="38">
        <v>800</v>
      </c>
      <c r="S42" s="36">
        <f t="shared" si="9"/>
        <v>49.25</v>
      </c>
      <c r="T42" s="36">
        <f t="shared" si="10"/>
        <v>8.6666666666666679</v>
      </c>
      <c r="U42" s="36">
        <f t="shared" si="11"/>
        <v>41.590909090909086</v>
      </c>
      <c r="V42" s="35">
        <f t="shared" si="12"/>
        <v>19.700000000000003</v>
      </c>
      <c r="W42" s="20">
        <f t="shared" si="13"/>
        <v>69.957575757575754</v>
      </c>
      <c r="X42" s="17"/>
      <c r="Y42" s="17"/>
      <c r="Z42" s="17"/>
      <c r="AA42" s="17"/>
      <c r="AB42" s="17"/>
      <c r="AC42" s="21" t="s">
        <v>393</v>
      </c>
      <c r="AD42" s="46" t="s">
        <v>246</v>
      </c>
      <c r="AE42" s="49"/>
      <c r="AF42" s="3"/>
      <c r="AG42" s="3"/>
      <c r="AH42" s="3"/>
    </row>
    <row r="43" spans="1:34" s="14" customFormat="1" ht="26.25" customHeight="1">
      <c r="A43" s="13">
        <v>39</v>
      </c>
      <c r="B43" s="15">
        <v>135</v>
      </c>
      <c r="C43" s="22" t="s">
        <v>187</v>
      </c>
      <c r="D43" s="23" t="s">
        <v>188</v>
      </c>
      <c r="E43" s="24" t="s">
        <v>39</v>
      </c>
      <c r="F43" s="29">
        <v>35768</v>
      </c>
      <c r="G43" s="41" t="s">
        <v>192</v>
      </c>
      <c r="H43" s="26" t="s">
        <v>189</v>
      </c>
      <c r="I43" s="25" t="s">
        <v>190</v>
      </c>
      <c r="J43" s="17">
        <v>875</v>
      </c>
      <c r="K43" s="19">
        <v>1050</v>
      </c>
      <c r="L43" s="34">
        <f t="shared" si="7"/>
        <v>83.333333333333343</v>
      </c>
      <c r="M43" s="37">
        <v>887</v>
      </c>
      <c r="N43" s="35">
        <v>1100</v>
      </c>
      <c r="O43" s="38">
        <v>877</v>
      </c>
      <c r="P43" s="36">
        <f t="shared" si="8"/>
        <v>79.72727272727272</v>
      </c>
      <c r="Q43" s="38">
        <v>435</v>
      </c>
      <c r="R43" s="38">
        <v>800</v>
      </c>
      <c r="S43" s="36">
        <f t="shared" si="9"/>
        <v>54.374999999999993</v>
      </c>
      <c r="T43" s="36">
        <f t="shared" si="10"/>
        <v>8.3333333333333339</v>
      </c>
      <c r="U43" s="36">
        <f t="shared" si="11"/>
        <v>39.86363636363636</v>
      </c>
      <c r="V43" s="35">
        <f t="shared" si="12"/>
        <v>21.75</v>
      </c>
      <c r="W43" s="20">
        <f t="shared" si="13"/>
        <v>69.946969696969688</v>
      </c>
      <c r="X43" s="17"/>
      <c r="Y43" s="17"/>
      <c r="Z43" s="17"/>
      <c r="AA43" s="17"/>
      <c r="AB43" s="17"/>
      <c r="AC43" s="21" t="s">
        <v>191</v>
      </c>
      <c r="AD43" s="45" t="s">
        <v>24</v>
      </c>
      <c r="AE43" s="48"/>
    </row>
    <row r="44" spans="1:34" s="14" customFormat="1" ht="26.25" customHeight="1">
      <c r="A44" s="13">
        <v>40</v>
      </c>
      <c r="B44" s="15">
        <v>109</v>
      </c>
      <c r="C44" s="22" t="s">
        <v>155</v>
      </c>
      <c r="D44" s="23" t="s">
        <v>156</v>
      </c>
      <c r="E44" s="24" t="s">
        <v>157</v>
      </c>
      <c r="F44" s="31" t="s">
        <v>158</v>
      </c>
      <c r="G44" s="41" t="s">
        <v>60</v>
      </c>
      <c r="H44" s="26" t="s">
        <v>159</v>
      </c>
      <c r="I44" s="18"/>
      <c r="J44" s="17">
        <v>885</v>
      </c>
      <c r="K44" s="19">
        <v>1050</v>
      </c>
      <c r="L44" s="34">
        <f t="shared" si="7"/>
        <v>84.285714285714292</v>
      </c>
      <c r="M44" s="37">
        <v>878</v>
      </c>
      <c r="N44" s="35">
        <v>1100</v>
      </c>
      <c r="O44" s="38">
        <v>868</v>
      </c>
      <c r="P44" s="36">
        <f t="shared" si="8"/>
        <v>78.909090909090907</v>
      </c>
      <c r="Q44" s="38">
        <v>439</v>
      </c>
      <c r="R44" s="38">
        <v>800</v>
      </c>
      <c r="S44" s="36">
        <f t="shared" si="9"/>
        <v>54.874999999999993</v>
      </c>
      <c r="T44" s="36">
        <f t="shared" si="10"/>
        <v>8.4285714285714288</v>
      </c>
      <c r="U44" s="36">
        <f t="shared" si="11"/>
        <v>39.454545454545453</v>
      </c>
      <c r="V44" s="35">
        <f t="shared" si="12"/>
        <v>21.95</v>
      </c>
      <c r="W44" s="20">
        <f t="shared" si="13"/>
        <v>69.833116883116887</v>
      </c>
      <c r="X44" s="17"/>
      <c r="Y44" s="17"/>
      <c r="Z44" s="17"/>
      <c r="AA44" s="17"/>
      <c r="AB44" s="17"/>
      <c r="AC44" s="21" t="s">
        <v>76</v>
      </c>
      <c r="AD44" s="45" t="s">
        <v>24</v>
      </c>
      <c r="AE44" s="48"/>
    </row>
    <row r="45" spans="1:34" s="14" customFormat="1" ht="26.25" customHeight="1">
      <c r="A45" s="13">
        <v>41</v>
      </c>
      <c r="B45" s="15">
        <v>245</v>
      </c>
      <c r="C45" s="22" t="s">
        <v>301</v>
      </c>
      <c r="D45" s="23" t="s">
        <v>302</v>
      </c>
      <c r="E45" s="24" t="s">
        <v>27</v>
      </c>
      <c r="F45" s="29">
        <v>35463</v>
      </c>
      <c r="G45" s="41" t="s">
        <v>60</v>
      </c>
      <c r="H45" s="26" t="s">
        <v>303</v>
      </c>
      <c r="I45" s="25" t="s">
        <v>304</v>
      </c>
      <c r="J45" s="17">
        <v>961</v>
      </c>
      <c r="K45" s="19">
        <v>1050</v>
      </c>
      <c r="L45" s="34">
        <f t="shared" si="7"/>
        <v>91.523809523809518</v>
      </c>
      <c r="M45" s="37">
        <v>961</v>
      </c>
      <c r="N45" s="35">
        <v>1100</v>
      </c>
      <c r="O45" s="38">
        <v>951</v>
      </c>
      <c r="P45" s="36">
        <f t="shared" si="8"/>
        <v>86.454545454545453</v>
      </c>
      <c r="Q45" s="38">
        <v>348</v>
      </c>
      <c r="R45" s="38">
        <v>800</v>
      </c>
      <c r="S45" s="36">
        <f t="shared" si="9"/>
        <v>43.5</v>
      </c>
      <c r="T45" s="36">
        <f t="shared" si="10"/>
        <v>9.1523809523809518</v>
      </c>
      <c r="U45" s="36">
        <f t="shared" si="11"/>
        <v>43.227272727272727</v>
      </c>
      <c r="V45" s="35">
        <f t="shared" si="12"/>
        <v>17.400000000000002</v>
      </c>
      <c r="W45" s="20">
        <f t="shared" si="13"/>
        <v>69.779653679653677</v>
      </c>
      <c r="X45" s="17"/>
      <c r="Y45" s="17"/>
      <c r="Z45" s="17"/>
      <c r="AA45" s="17"/>
      <c r="AB45" s="17"/>
      <c r="AC45" s="21" t="s">
        <v>319</v>
      </c>
      <c r="AD45" s="46" t="s">
        <v>246</v>
      </c>
      <c r="AE45" s="49"/>
      <c r="AF45" s="3"/>
      <c r="AG45" s="3"/>
      <c r="AH45" s="3"/>
    </row>
    <row r="46" spans="1:34" s="14" customFormat="1" ht="26.25" customHeight="1">
      <c r="A46" s="13">
        <v>42</v>
      </c>
      <c r="B46" s="15">
        <v>94</v>
      </c>
      <c r="C46" s="22" t="s">
        <v>137</v>
      </c>
      <c r="D46" s="23" t="s">
        <v>138</v>
      </c>
      <c r="E46" s="24" t="s">
        <v>39</v>
      </c>
      <c r="F46" s="31" t="s">
        <v>139</v>
      </c>
      <c r="G46" s="41" t="s">
        <v>112</v>
      </c>
      <c r="H46" s="26" t="s">
        <v>140</v>
      </c>
      <c r="I46" s="25" t="s">
        <v>141</v>
      </c>
      <c r="J46" s="17">
        <v>911</v>
      </c>
      <c r="K46" s="19">
        <v>1050</v>
      </c>
      <c r="L46" s="34">
        <f t="shared" si="7"/>
        <v>86.761904761904759</v>
      </c>
      <c r="M46" s="37">
        <v>912</v>
      </c>
      <c r="N46" s="35">
        <v>1100</v>
      </c>
      <c r="O46" s="38">
        <v>902</v>
      </c>
      <c r="P46" s="36">
        <f t="shared" si="8"/>
        <v>82</v>
      </c>
      <c r="Q46" s="38">
        <v>395</v>
      </c>
      <c r="R46" s="38">
        <v>800</v>
      </c>
      <c r="S46" s="36">
        <f t="shared" si="9"/>
        <v>49.375</v>
      </c>
      <c r="T46" s="36">
        <f t="shared" si="10"/>
        <v>8.6761904761904756</v>
      </c>
      <c r="U46" s="36">
        <f t="shared" si="11"/>
        <v>41</v>
      </c>
      <c r="V46" s="35">
        <f t="shared" si="12"/>
        <v>19.75</v>
      </c>
      <c r="W46" s="20">
        <f t="shared" si="13"/>
        <v>69.42619047619047</v>
      </c>
      <c r="X46" s="17"/>
      <c r="Y46" s="17"/>
      <c r="Z46" s="17"/>
      <c r="AA46" s="17"/>
      <c r="AB46" s="17"/>
      <c r="AC46" s="21" t="s">
        <v>142</v>
      </c>
      <c r="AD46" s="45" t="s">
        <v>24</v>
      </c>
      <c r="AE46" s="48"/>
    </row>
    <row r="47" spans="1:34" s="14" customFormat="1" ht="26.25" customHeight="1">
      <c r="A47" s="13">
        <v>43</v>
      </c>
      <c r="B47" s="15">
        <v>334</v>
      </c>
      <c r="C47" s="22" t="s">
        <v>399</v>
      </c>
      <c r="D47" s="23" t="s">
        <v>400</v>
      </c>
      <c r="E47" s="24" t="s">
        <v>27</v>
      </c>
      <c r="F47" s="29">
        <v>35189</v>
      </c>
      <c r="G47" s="41" t="s">
        <v>401</v>
      </c>
      <c r="H47" s="26" t="s">
        <v>402</v>
      </c>
      <c r="I47" s="25" t="s">
        <v>403</v>
      </c>
      <c r="J47" s="17">
        <v>876</v>
      </c>
      <c r="K47" s="19">
        <v>1050</v>
      </c>
      <c r="L47" s="34">
        <f t="shared" si="7"/>
        <v>83.428571428571431</v>
      </c>
      <c r="M47" s="37">
        <v>860</v>
      </c>
      <c r="N47" s="35">
        <v>1100</v>
      </c>
      <c r="O47" s="38">
        <v>850</v>
      </c>
      <c r="P47" s="36">
        <f t="shared" si="8"/>
        <v>77.272727272727266</v>
      </c>
      <c r="Q47" s="38">
        <v>447</v>
      </c>
      <c r="R47" s="38">
        <v>800</v>
      </c>
      <c r="S47" s="36">
        <f t="shared" si="9"/>
        <v>55.875</v>
      </c>
      <c r="T47" s="36">
        <f t="shared" si="10"/>
        <v>8.3428571428571434</v>
      </c>
      <c r="U47" s="36">
        <f t="shared" si="11"/>
        <v>38.636363636363633</v>
      </c>
      <c r="V47" s="35">
        <f t="shared" si="12"/>
        <v>22.35</v>
      </c>
      <c r="W47" s="20">
        <f t="shared" si="13"/>
        <v>69.329220779220776</v>
      </c>
      <c r="X47" s="17"/>
      <c r="Y47" s="17"/>
      <c r="Z47" s="17"/>
      <c r="AA47" s="17"/>
      <c r="AB47" s="17"/>
      <c r="AC47" s="21" t="s">
        <v>76</v>
      </c>
      <c r="AD47" s="46" t="s">
        <v>52</v>
      </c>
      <c r="AE47" s="49"/>
      <c r="AF47" s="3"/>
      <c r="AG47" s="3"/>
      <c r="AH47" s="3"/>
    </row>
    <row r="48" spans="1:34" s="14" customFormat="1" ht="26.25" customHeight="1">
      <c r="A48" s="13">
        <v>44</v>
      </c>
      <c r="B48" s="15">
        <v>82</v>
      </c>
      <c r="C48" s="22" t="s">
        <v>121</v>
      </c>
      <c r="D48" s="23" t="s">
        <v>122</v>
      </c>
      <c r="E48" s="24" t="s">
        <v>27</v>
      </c>
      <c r="F48" s="31" t="s">
        <v>123</v>
      </c>
      <c r="G48" s="41" t="s">
        <v>112</v>
      </c>
      <c r="H48" s="26" t="s">
        <v>124</v>
      </c>
      <c r="I48" s="25" t="s">
        <v>125</v>
      </c>
      <c r="J48" s="17">
        <v>854</v>
      </c>
      <c r="K48" s="19">
        <v>1050</v>
      </c>
      <c r="L48" s="34">
        <f t="shared" si="7"/>
        <v>81.333333333333329</v>
      </c>
      <c r="M48" s="37">
        <v>871</v>
      </c>
      <c r="N48" s="35">
        <v>1100</v>
      </c>
      <c r="O48" s="38">
        <v>861</v>
      </c>
      <c r="P48" s="36">
        <f t="shared" si="8"/>
        <v>78.272727272727266</v>
      </c>
      <c r="Q48" s="38">
        <v>441</v>
      </c>
      <c r="R48" s="38">
        <v>800</v>
      </c>
      <c r="S48" s="36">
        <f t="shared" si="9"/>
        <v>55.125</v>
      </c>
      <c r="T48" s="36">
        <f t="shared" si="10"/>
        <v>8.1333333333333329</v>
      </c>
      <c r="U48" s="36">
        <f t="shared" si="11"/>
        <v>39.136363636363633</v>
      </c>
      <c r="V48" s="35">
        <f t="shared" si="12"/>
        <v>22.05</v>
      </c>
      <c r="W48" s="20">
        <f t="shared" si="13"/>
        <v>69.319696969696963</v>
      </c>
      <c r="X48" s="17"/>
      <c r="Y48" s="17"/>
      <c r="Z48" s="17"/>
      <c r="AA48" s="17"/>
      <c r="AB48" s="17"/>
      <c r="AC48" s="21" t="s">
        <v>120</v>
      </c>
      <c r="AD48" s="45" t="s">
        <v>24</v>
      </c>
      <c r="AE48" s="48"/>
    </row>
    <row r="49" spans="1:34" s="14" customFormat="1" ht="26.25" customHeight="1">
      <c r="A49" s="13">
        <v>45</v>
      </c>
      <c r="B49" s="15">
        <v>74</v>
      </c>
      <c r="C49" s="22" t="s">
        <v>113</v>
      </c>
      <c r="D49" s="23" t="s">
        <v>114</v>
      </c>
      <c r="E49" s="24" t="s">
        <v>39</v>
      </c>
      <c r="F49" s="31" t="s">
        <v>115</v>
      </c>
      <c r="G49" s="41" t="s">
        <v>32</v>
      </c>
      <c r="H49" s="26" t="s">
        <v>116</v>
      </c>
      <c r="I49" s="25" t="s">
        <v>117</v>
      </c>
      <c r="J49" s="17">
        <v>847</v>
      </c>
      <c r="K49" s="19">
        <v>1050</v>
      </c>
      <c r="L49" s="34">
        <f t="shared" si="7"/>
        <v>80.666666666666657</v>
      </c>
      <c r="M49" s="37">
        <v>885</v>
      </c>
      <c r="N49" s="35">
        <v>1100</v>
      </c>
      <c r="O49" s="38">
        <v>875</v>
      </c>
      <c r="P49" s="36">
        <f t="shared" si="8"/>
        <v>79.545454545454547</v>
      </c>
      <c r="Q49" s="38">
        <v>429</v>
      </c>
      <c r="R49" s="38">
        <v>800</v>
      </c>
      <c r="S49" s="36">
        <f t="shared" si="9"/>
        <v>53.625</v>
      </c>
      <c r="T49" s="36">
        <f t="shared" si="10"/>
        <v>8.0666666666666664</v>
      </c>
      <c r="U49" s="36">
        <f t="shared" si="11"/>
        <v>39.772727272727273</v>
      </c>
      <c r="V49" s="35">
        <f t="shared" si="12"/>
        <v>21.450000000000003</v>
      </c>
      <c r="W49" s="20">
        <f t="shared" si="13"/>
        <v>69.289393939393946</v>
      </c>
      <c r="X49" s="17"/>
      <c r="Y49" s="17"/>
      <c r="Z49" s="17"/>
      <c r="AA49" s="17"/>
      <c r="AB49" s="17"/>
      <c r="AC49" s="21" t="s">
        <v>118</v>
      </c>
      <c r="AD49" s="45" t="s">
        <v>24</v>
      </c>
      <c r="AE49" s="48"/>
    </row>
    <row r="50" spans="1:34" s="14" customFormat="1" ht="26.25" customHeight="1">
      <c r="A50" s="13">
        <v>46</v>
      </c>
      <c r="B50" s="15">
        <v>166</v>
      </c>
      <c r="C50" s="22" t="s">
        <v>224</v>
      </c>
      <c r="D50" s="23" t="s">
        <v>225</v>
      </c>
      <c r="E50" s="24" t="s">
        <v>27</v>
      </c>
      <c r="F50" s="31" t="s">
        <v>226</v>
      </c>
      <c r="G50" s="41" t="s">
        <v>52</v>
      </c>
      <c r="H50" s="26" t="s">
        <v>227</v>
      </c>
      <c r="I50" s="25" t="s">
        <v>228</v>
      </c>
      <c r="J50" s="17">
        <v>757</v>
      </c>
      <c r="K50" s="19">
        <v>1050</v>
      </c>
      <c r="L50" s="34">
        <f t="shared" si="7"/>
        <v>72.095238095238088</v>
      </c>
      <c r="M50" s="37">
        <v>852</v>
      </c>
      <c r="N50" s="35">
        <v>1100</v>
      </c>
      <c r="O50" s="38">
        <v>842</v>
      </c>
      <c r="P50" s="36">
        <f t="shared" si="8"/>
        <v>76.545454545454547</v>
      </c>
      <c r="Q50" s="38">
        <v>476</v>
      </c>
      <c r="R50" s="38">
        <v>800</v>
      </c>
      <c r="S50" s="36">
        <f t="shared" si="9"/>
        <v>59.5</v>
      </c>
      <c r="T50" s="36">
        <f t="shared" si="10"/>
        <v>7.2095238095238088</v>
      </c>
      <c r="U50" s="36">
        <f t="shared" si="11"/>
        <v>38.272727272727273</v>
      </c>
      <c r="V50" s="35">
        <f t="shared" si="12"/>
        <v>23.8</v>
      </c>
      <c r="W50" s="20">
        <f t="shared" si="13"/>
        <v>69.282251082251079</v>
      </c>
      <c r="X50" s="16"/>
      <c r="Y50" s="16"/>
      <c r="Z50" s="16"/>
      <c r="AA50" s="16"/>
      <c r="AB50" s="16"/>
      <c r="AC50" s="21" t="s">
        <v>229</v>
      </c>
      <c r="AD50" s="45" t="s">
        <v>24</v>
      </c>
      <c r="AE50" s="48"/>
    </row>
    <row r="51" spans="1:34" s="14" customFormat="1" ht="26.25" customHeight="1">
      <c r="A51" s="13">
        <v>47</v>
      </c>
      <c r="B51" s="15">
        <v>29</v>
      </c>
      <c r="C51" s="22" t="s">
        <v>54</v>
      </c>
      <c r="D51" s="23" t="s">
        <v>55</v>
      </c>
      <c r="E51" s="24" t="s">
        <v>39</v>
      </c>
      <c r="F51" s="31" t="s">
        <v>56</v>
      </c>
      <c r="G51" s="41" t="s">
        <v>32</v>
      </c>
      <c r="H51" s="26" t="s">
        <v>57</v>
      </c>
      <c r="I51" s="25" t="s">
        <v>58</v>
      </c>
      <c r="J51" s="17">
        <v>814</v>
      </c>
      <c r="K51" s="19">
        <v>1050</v>
      </c>
      <c r="L51" s="34">
        <f t="shared" si="7"/>
        <v>77.523809523809533</v>
      </c>
      <c r="M51" s="37">
        <v>927</v>
      </c>
      <c r="N51" s="35">
        <v>1100</v>
      </c>
      <c r="O51" s="38">
        <v>917</v>
      </c>
      <c r="P51" s="36">
        <f t="shared" si="8"/>
        <v>83.36363636363636</v>
      </c>
      <c r="Q51" s="38">
        <v>396</v>
      </c>
      <c r="R51" s="38">
        <v>800</v>
      </c>
      <c r="S51" s="36">
        <f t="shared" si="9"/>
        <v>49.5</v>
      </c>
      <c r="T51" s="36">
        <f t="shared" si="10"/>
        <v>7.7523809523809533</v>
      </c>
      <c r="U51" s="36">
        <f t="shared" si="11"/>
        <v>41.68181818181818</v>
      </c>
      <c r="V51" s="35">
        <f t="shared" si="12"/>
        <v>19.8</v>
      </c>
      <c r="W51" s="20">
        <f t="shared" si="13"/>
        <v>69.23419913419913</v>
      </c>
      <c r="X51" s="17"/>
      <c r="Y51" s="17"/>
      <c r="Z51" s="17"/>
      <c r="AA51" s="17"/>
      <c r="AB51" s="17"/>
      <c r="AC51" s="21" t="s">
        <v>59</v>
      </c>
      <c r="AD51" s="45" t="s">
        <v>24</v>
      </c>
      <c r="AE51" s="48"/>
    </row>
    <row r="52" spans="1:34" s="14" customFormat="1" ht="26.25" customHeight="1">
      <c r="A52" s="13">
        <v>48</v>
      </c>
      <c r="B52" s="15">
        <v>3</v>
      </c>
      <c r="C52" s="22" t="s">
        <v>33</v>
      </c>
      <c r="D52" s="23" t="s">
        <v>34</v>
      </c>
      <c r="E52" s="24" t="s">
        <v>31</v>
      </c>
      <c r="F52" s="29">
        <v>35584</v>
      </c>
      <c r="G52" s="41" t="s">
        <v>35</v>
      </c>
      <c r="H52" s="26" t="s">
        <v>36</v>
      </c>
      <c r="I52" s="25" t="s">
        <v>37</v>
      </c>
      <c r="J52" s="17">
        <v>870</v>
      </c>
      <c r="K52" s="19">
        <v>1050</v>
      </c>
      <c r="L52" s="34">
        <f t="shared" si="7"/>
        <v>82.857142857142861</v>
      </c>
      <c r="M52" s="37">
        <v>914</v>
      </c>
      <c r="N52" s="35">
        <v>1100</v>
      </c>
      <c r="O52" s="38">
        <v>904</v>
      </c>
      <c r="P52" s="36">
        <f t="shared" si="8"/>
        <v>82.181818181818173</v>
      </c>
      <c r="Q52" s="38">
        <v>395</v>
      </c>
      <c r="R52" s="38">
        <v>800</v>
      </c>
      <c r="S52" s="36">
        <f t="shared" si="9"/>
        <v>49.375</v>
      </c>
      <c r="T52" s="36">
        <f t="shared" si="10"/>
        <v>8.2857142857142865</v>
      </c>
      <c r="U52" s="36">
        <f t="shared" si="11"/>
        <v>41.090909090909086</v>
      </c>
      <c r="V52" s="35">
        <f t="shared" si="12"/>
        <v>19.75</v>
      </c>
      <c r="W52" s="20">
        <f t="shared" si="13"/>
        <v>69.126623376623371</v>
      </c>
      <c r="X52" s="16"/>
      <c r="Y52" s="16"/>
      <c r="Z52" s="16"/>
      <c r="AA52" s="16"/>
      <c r="AB52" s="16"/>
      <c r="AC52" s="21" t="s">
        <v>38</v>
      </c>
      <c r="AD52" s="45" t="s">
        <v>24</v>
      </c>
      <c r="AE52" s="48"/>
    </row>
    <row r="53" spans="1:34" s="14" customFormat="1" ht="26.25" customHeight="1">
      <c r="A53" s="13">
        <v>49</v>
      </c>
      <c r="B53" s="15">
        <v>321</v>
      </c>
      <c r="C53" s="22" t="s">
        <v>376</v>
      </c>
      <c r="D53" s="23" t="s">
        <v>377</v>
      </c>
      <c r="E53" s="24" t="s">
        <v>39</v>
      </c>
      <c r="F53" s="31" t="s">
        <v>378</v>
      </c>
      <c r="G53" s="41" t="s">
        <v>41</v>
      </c>
      <c r="H53" s="26" t="s">
        <v>379</v>
      </c>
      <c r="I53" s="25" t="s">
        <v>380</v>
      </c>
      <c r="J53" s="17">
        <v>794</v>
      </c>
      <c r="K53" s="19">
        <v>1050</v>
      </c>
      <c r="L53" s="34">
        <f t="shared" si="7"/>
        <v>75.61904761904762</v>
      </c>
      <c r="M53" s="37">
        <v>886</v>
      </c>
      <c r="N53" s="35">
        <v>1100</v>
      </c>
      <c r="O53" s="38">
        <v>876</v>
      </c>
      <c r="P53" s="36">
        <f t="shared" si="8"/>
        <v>79.63636363636364</v>
      </c>
      <c r="Q53" s="38">
        <v>432</v>
      </c>
      <c r="R53" s="38">
        <v>800</v>
      </c>
      <c r="S53" s="36">
        <f t="shared" si="9"/>
        <v>54</v>
      </c>
      <c r="T53" s="36">
        <f t="shared" si="10"/>
        <v>7.5619047619047626</v>
      </c>
      <c r="U53" s="36">
        <f t="shared" si="11"/>
        <v>39.81818181818182</v>
      </c>
      <c r="V53" s="35">
        <f t="shared" si="12"/>
        <v>21.6</v>
      </c>
      <c r="W53" s="20">
        <f t="shared" si="13"/>
        <v>68.980086580086578</v>
      </c>
      <c r="X53" s="17"/>
      <c r="Y53" s="17"/>
      <c r="Z53" s="17"/>
      <c r="AA53" s="17"/>
      <c r="AB53" s="17"/>
      <c r="AC53" s="21" t="s">
        <v>76</v>
      </c>
      <c r="AD53" s="46" t="s">
        <v>246</v>
      </c>
      <c r="AE53" s="49"/>
      <c r="AF53" s="3"/>
      <c r="AG53" s="3"/>
      <c r="AH53" s="3"/>
    </row>
    <row r="54" spans="1:34" s="14" customFormat="1" ht="26.25" customHeight="1">
      <c r="A54" s="13">
        <v>50</v>
      </c>
      <c r="B54" s="15">
        <v>249</v>
      </c>
      <c r="C54" s="22" t="s">
        <v>314</v>
      </c>
      <c r="D54" s="23" t="s">
        <v>315</v>
      </c>
      <c r="E54" s="24" t="s">
        <v>39</v>
      </c>
      <c r="F54" s="29">
        <v>35858</v>
      </c>
      <c r="G54" s="41" t="s">
        <v>41</v>
      </c>
      <c r="H54" s="26" t="s">
        <v>316</v>
      </c>
      <c r="I54" s="25" t="s">
        <v>317</v>
      </c>
      <c r="J54" s="17">
        <v>982</v>
      </c>
      <c r="K54" s="19">
        <v>1050</v>
      </c>
      <c r="L54" s="34">
        <f t="shared" si="7"/>
        <v>93.523809523809518</v>
      </c>
      <c r="M54" s="37">
        <v>906</v>
      </c>
      <c r="N54" s="35">
        <v>1100</v>
      </c>
      <c r="O54" s="38">
        <v>896</v>
      </c>
      <c r="P54" s="36">
        <f t="shared" si="8"/>
        <v>81.454545454545453</v>
      </c>
      <c r="Q54" s="38">
        <v>378</v>
      </c>
      <c r="R54" s="38">
        <v>800</v>
      </c>
      <c r="S54" s="36">
        <f t="shared" si="9"/>
        <v>47.25</v>
      </c>
      <c r="T54" s="36">
        <f t="shared" si="10"/>
        <v>9.3523809523809529</v>
      </c>
      <c r="U54" s="36">
        <f t="shared" si="11"/>
        <v>40.727272727272727</v>
      </c>
      <c r="V54" s="35">
        <f t="shared" si="12"/>
        <v>18.900000000000002</v>
      </c>
      <c r="W54" s="20">
        <f t="shared" si="13"/>
        <v>68.97965367965368</v>
      </c>
      <c r="X54" s="17"/>
      <c r="Y54" s="17"/>
      <c r="Z54" s="17"/>
      <c r="AA54" s="17"/>
      <c r="AB54" s="17"/>
      <c r="AC54" s="21" t="s">
        <v>322</v>
      </c>
      <c r="AD54" s="46" t="s">
        <v>246</v>
      </c>
      <c r="AE54" s="49"/>
      <c r="AF54" s="3"/>
      <c r="AG54" s="3"/>
      <c r="AH54" s="3"/>
    </row>
    <row r="55" spans="1:34" s="14" customFormat="1" ht="26.25" customHeight="1">
      <c r="A55" s="13">
        <v>51</v>
      </c>
      <c r="B55" s="15">
        <v>90</v>
      </c>
      <c r="C55" s="22" t="s">
        <v>133</v>
      </c>
      <c r="D55" s="23" t="s">
        <v>134</v>
      </c>
      <c r="E55" s="24" t="s">
        <v>39</v>
      </c>
      <c r="F55" s="29">
        <v>35433</v>
      </c>
      <c r="G55" s="41" t="s">
        <v>129</v>
      </c>
      <c r="H55" s="26" t="s">
        <v>130</v>
      </c>
      <c r="I55" s="25" t="s">
        <v>135</v>
      </c>
      <c r="J55" s="17">
        <v>904</v>
      </c>
      <c r="K55" s="19">
        <v>1050</v>
      </c>
      <c r="L55" s="34">
        <f t="shared" si="7"/>
        <v>86.095238095238088</v>
      </c>
      <c r="M55" s="37">
        <v>901</v>
      </c>
      <c r="N55" s="35">
        <v>1100</v>
      </c>
      <c r="O55" s="38">
        <v>891</v>
      </c>
      <c r="P55" s="36">
        <f t="shared" si="8"/>
        <v>81</v>
      </c>
      <c r="Q55" s="38">
        <v>396</v>
      </c>
      <c r="R55" s="38">
        <v>800</v>
      </c>
      <c r="S55" s="36">
        <f t="shared" si="9"/>
        <v>49.5</v>
      </c>
      <c r="T55" s="36">
        <f t="shared" si="10"/>
        <v>8.6095238095238091</v>
      </c>
      <c r="U55" s="36">
        <f t="shared" si="11"/>
        <v>40.5</v>
      </c>
      <c r="V55" s="35">
        <f t="shared" si="12"/>
        <v>19.8</v>
      </c>
      <c r="W55" s="20">
        <f t="shared" si="13"/>
        <v>68.909523809523805</v>
      </c>
      <c r="X55" s="17"/>
      <c r="Y55" s="17"/>
      <c r="Z55" s="17"/>
      <c r="AA55" s="17"/>
      <c r="AB55" s="17"/>
      <c r="AC55" s="21" t="s">
        <v>136</v>
      </c>
      <c r="AD55" s="45" t="s">
        <v>24</v>
      </c>
      <c r="AE55" s="48"/>
    </row>
    <row r="56" spans="1:34" s="14" customFormat="1" ht="26.25" customHeight="1">
      <c r="A56" s="13">
        <v>52</v>
      </c>
      <c r="B56" s="15">
        <v>242</v>
      </c>
      <c r="C56" s="22" t="s">
        <v>288</v>
      </c>
      <c r="D56" s="23" t="s">
        <v>289</v>
      </c>
      <c r="E56" s="24" t="s">
        <v>27</v>
      </c>
      <c r="F56" s="29">
        <v>35715</v>
      </c>
      <c r="G56" s="41" t="s">
        <v>90</v>
      </c>
      <c r="H56" s="26" t="s">
        <v>290</v>
      </c>
      <c r="I56" s="25" t="s">
        <v>291</v>
      </c>
      <c r="J56" s="17">
        <v>923</v>
      </c>
      <c r="K56" s="19">
        <v>1050</v>
      </c>
      <c r="L56" s="34">
        <f t="shared" si="7"/>
        <v>87.904761904761912</v>
      </c>
      <c r="M56" s="37">
        <v>878</v>
      </c>
      <c r="N56" s="35">
        <v>1100</v>
      </c>
      <c r="O56" s="38">
        <v>868</v>
      </c>
      <c r="P56" s="36">
        <f t="shared" si="8"/>
        <v>78.909090909090907</v>
      </c>
      <c r="Q56" s="38">
        <v>413</v>
      </c>
      <c r="R56" s="38">
        <v>800</v>
      </c>
      <c r="S56" s="36">
        <f t="shared" si="9"/>
        <v>51.625</v>
      </c>
      <c r="T56" s="36">
        <f t="shared" si="10"/>
        <v>8.7904761904761912</v>
      </c>
      <c r="U56" s="36">
        <f t="shared" si="11"/>
        <v>39.454545454545453</v>
      </c>
      <c r="V56" s="35">
        <f t="shared" si="12"/>
        <v>20.650000000000002</v>
      </c>
      <c r="W56" s="20">
        <f t="shared" si="13"/>
        <v>68.895021645021643</v>
      </c>
      <c r="X56" s="17"/>
      <c r="Y56" s="17"/>
      <c r="Z56" s="17"/>
      <c r="AA56" s="17"/>
      <c r="AB56" s="17"/>
      <c r="AC56" s="21" t="s">
        <v>318</v>
      </c>
      <c r="AD56" s="46" t="s">
        <v>52</v>
      </c>
      <c r="AE56" s="49"/>
      <c r="AF56" s="3"/>
      <c r="AG56" s="3"/>
      <c r="AH56" s="3"/>
    </row>
    <row r="57" spans="1:34" s="14" customFormat="1" ht="26.25" customHeight="1">
      <c r="A57" s="13">
        <v>53</v>
      </c>
      <c r="B57" s="15">
        <v>258</v>
      </c>
      <c r="C57" s="22" t="s">
        <v>323</v>
      </c>
      <c r="D57" s="23" t="s">
        <v>324</v>
      </c>
      <c r="E57" s="24" t="s">
        <v>27</v>
      </c>
      <c r="F57" s="29">
        <v>35653</v>
      </c>
      <c r="G57" s="41" t="s">
        <v>44</v>
      </c>
      <c r="H57" s="26" t="s">
        <v>325</v>
      </c>
      <c r="I57" s="25" t="s">
        <v>326</v>
      </c>
      <c r="J57" s="17">
        <v>850</v>
      </c>
      <c r="K57" s="19">
        <v>1050</v>
      </c>
      <c r="L57" s="34">
        <f t="shared" si="7"/>
        <v>80.952380952380949</v>
      </c>
      <c r="M57" s="37">
        <v>936</v>
      </c>
      <c r="N57" s="35">
        <v>1100</v>
      </c>
      <c r="O57" s="38">
        <v>926</v>
      </c>
      <c r="P57" s="36">
        <f t="shared" si="8"/>
        <v>84.181818181818187</v>
      </c>
      <c r="Q57" s="38">
        <v>374</v>
      </c>
      <c r="R57" s="38">
        <v>800</v>
      </c>
      <c r="S57" s="36">
        <f t="shared" si="9"/>
        <v>46.75</v>
      </c>
      <c r="T57" s="36">
        <f t="shared" si="10"/>
        <v>8.0952380952380949</v>
      </c>
      <c r="U57" s="36">
        <f t="shared" si="11"/>
        <v>42.090909090909093</v>
      </c>
      <c r="V57" s="35">
        <f t="shared" si="12"/>
        <v>18.7</v>
      </c>
      <c r="W57" s="20">
        <f t="shared" si="13"/>
        <v>68.886147186147184</v>
      </c>
      <c r="X57" s="17"/>
      <c r="Y57" s="17"/>
      <c r="Z57" s="17"/>
      <c r="AA57" s="17"/>
      <c r="AB57" s="17"/>
      <c r="AC57" s="21" t="s">
        <v>76</v>
      </c>
      <c r="AD57" s="46" t="s">
        <v>246</v>
      </c>
      <c r="AE57" s="49"/>
      <c r="AF57" s="3"/>
      <c r="AG57" s="3"/>
      <c r="AH57" s="3"/>
    </row>
    <row r="58" spans="1:34" s="14" customFormat="1" ht="26.25" customHeight="1">
      <c r="A58" s="13">
        <v>54</v>
      </c>
      <c r="B58" s="15">
        <v>149</v>
      </c>
      <c r="C58" s="22" t="s">
        <v>208</v>
      </c>
      <c r="D58" s="23" t="s">
        <v>209</v>
      </c>
      <c r="E58" s="24" t="s">
        <v>27</v>
      </c>
      <c r="F58" s="29">
        <v>36344</v>
      </c>
      <c r="G58" s="41" t="s">
        <v>32</v>
      </c>
      <c r="H58" s="26" t="s">
        <v>210</v>
      </c>
      <c r="I58" s="25" t="s">
        <v>211</v>
      </c>
      <c r="J58" s="17">
        <v>985</v>
      </c>
      <c r="K58" s="19">
        <v>1100</v>
      </c>
      <c r="L58" s="34">
        <f t="shared" si="7"/>
        <v>89.545454545454547</v>
      </c>
      <c r="M58" s="37">
        <v>997</v>
      </c>
      <c r="N58" s="35">
        <v>1100</v>
      </c>
      <c r="O58" s="38">
        <v>997</v>
      </c>
      <c r="P58" s="36">
        <f t="shared" si="8"/>
        <v>90.63636363636364</v>
      </c>
      <c r="Q58" s="38">
        <v>291</v>
      </c>
      <c r="R58" s="38">
        <v>800</v>
      </c>
      <c r="S58" s="36">
        <f t="shared" si="9"/>
        <v>36.375</v>
      </c>
      <c r="T58" s="36">
        <f t="shared" si="10"/>
        <v>8.954545454545455</v>
      </c>
      <c r="U58" s="36">
        <f t="shared" si="11"/>
        <v>45.31818181818182</v>
      </c>
      <c r="V58" s="35">
        <f t="shared" si="12"/>
        <v>14.55</v>
      </c>
      <c r="W58" s="20">
        <f t="shared" si="13"/>
        <v>68.822727272727278</v>
      </c>
      <c r="X58" s="17"/>
      <c r="Y58" s="17"/>
      <c r="Z58" s="17"/>
      <c r="AA58" s="17"/>
      <c r="AB58" s="17"/>
      <c r="AC58" s="21" t="s">
        <v>212</v>
      </c>
      <c r="AD58" s="45" t="s">
        <v>24</v>
      </c>
      <c r="AE58" s="48"/>
    </row>
    <row r="59" spans="1:34" s="14" customFormat="1" ht="26.25" customHeight="1">
      <c r="A59" s="13">
        <v>55</v>
      </c>
      <c r="B59" s="15">
        <v>41</v>
      </c>
      <c r="C59" s="22" t="s">
        <v>71</v>
      </c>
      <c r="D59" s="23" t="s">
        <v>72</v>
      </c>
      <c r="E59" s="24" t="s">
        <v>27</v>
      </c>
      <c r="F59" s="29">
        <v>36071</v>
      </c>
      <c r="G59" s="41" t="s">
        <v>32</v>
      </c>
      <c r="H59" s="26" t="s">
        <v>73</v>
      </c>
      <c r="I59" s="25" t="s">
        <v>74</v>
      </c>
      <c r="J59" s="17">
        <v>927</v>
      </c>
      <c r="K59" s="19">
        <v>1050</v>
      </c>
      <c r="L59" s="34">
        <f t="shared" si="7"/>
        <v>88.285714285714292</v>
      </c>
      <c r="M59" s="37">
        <v>894</v>
      </c>
      <c r="N59" s="35">
        <v>1100</v>
      </c>
      <c r="O59" s="38">
        <v>884</v>
      </c>
      <c r="P59" s="36">
        <f t="shared" si="8"/>
        <v>80.36363636363636</v>
      </c>
      <c r="Q59" s="38">
        <v>394</v>
      </c>
      <c r="R59" s="38">
        <v>800</v>
      </c>
      <c r="S59" s="36">
        <f t="shared" si="9"/>
        <v>49.25</v>
      </c>
      <c r="T59" s="36">
        <f t="shared" si="10"/>
        <v>8.8285714285714292</v>
      </c>
      <c r="U59" s="36">
        <f t="shared" si="11"/>
        <v>40.18181818181818</v>
      </c>
      <c r="V59" s="35">
        <f t="shared" si="12"/>
        <v>19.700000000000003</v>
      </c>
      <c r="W59" s="20">
        <f t="shared" si="13"/>
        <v>68.710389610389612</v>
      </c>
      <c r="X59" s="16"/>
      <c r="Y59" s="16"/>
      <c r="Z59" s="16"/>
      <c r="AA59" s="16"/>
      <c r="AB59" s="16"/>
      <c r="AC59" s="21" t="s">
        <v>75</v>
      </c>
      <c r="AD59" s="45" t="s">
        <v>24</v>
      </c>
      <c r="AE59" s="48"/>
    </row>
    <row r="60" spans="1:34" s="14" customFormat="1" ht="26.25" customHeight="1">
      <c r="A60" s="13">
        <v>56</v>
      </c>
      <c r="B60" s="15">
        <v>248</v>
      </c>
      <c r="C60" s="22" t="s">
        <v>310</v>
      </c>
      <c r="D60" s="23" t="s">
        <v>311</v>
      </c>
      <c r="E60" s="24" t="s">
        <v>27</v>
      </c>
      <c r="F60" s="29">
        <v>35554</v>
      </c>
      <c r="G60" s="41" t="s">
        <v>51</v>
      </c>
      <c r="H60" s="26" t="s">
        <v>312</v>
      </c>
      <c r="I60" s="25" t="s">
        <v>313</v>
      </c>
      <c r="J60" s="17">
        <v>821</v>
      </c>
      <c r="K60" s="19">
        <v>1050</v>
      </c>
      <c r="L60" s="34">
        <f t="shared" si="7"/>
        <v>78.19047619047619</v>
      </c>
      <c r="M60" s="37">
        <v>850</v>
      </c>
      <c r="N60" s="35">
        <v>1100</v>
      </c>
      <c r="O60" s="38">
        <v>840</v>
      </c>
      <c r="P60" s="36">
        <f t="shared" si="8"/>
        <v>76.363636363636374</v>
      </c>
      <c r="Q60" s="38">
        <v>453</v>
      </c>
      <c r="R60" s="38">
        <v>800</v>
      </c>
      <c r="S60" s="36">
        <f t="shared" si="9"/>
        <v>56.625</v>
      </c>
      <c r="T60" s="36">
        <f t="shared" si="10"/>
        <v>7.8190476190476197</v>
      </c>
      <c r="U60" s="36">
        <f t="shared" si="11"/>
        <v>38.181818181818187</v>
      </c>
      <c r="V60" s="35">
        <f t="shared" si="12"/>
        <v>22.650000000000002</v>
      </c>
      <c r="W60" s="20">
        <f t="shared" si="13"/>
        <v>68.650865800865816</v>
      </c>
      <c r="X60" s="17"/>
      <c r="Y60" s="17"/>
      <c r="Z60" s="17"/>
      <c r="AA60" s="17"/>
      <c r="AB60" s="17"/>
      <c r="AC60" s="21" t="s">
        <v>321</v>
      </c>
      <c r="AD60" s="46" t="s">
        <v>246</v>
      </c>
      <c r="AE60" s="49"/>
      <c r="AF60" s="3"/>
      <c r="AG60" s="3"/>
      <c r="AH60" s="3"/>
    </row>
    <row r="61" spans="1:34" s="14" customFormat="1" ht="26.25" customHeight="1">
      <c r="A61" s="13">
        <v>57</v>
      </c>
      <c r="B61" s="15">
        <v>136</v>
      </c>
      <c r="C61" s="22" t="s">
        <v>193</v>
      </c>
      <c r="D61" s="23" t="s">
        <v>194</v>
      </c>
      <c r="E61" s="24" t="s">
        <v>39</v>
      </c>
      <c r="F61" s="29">
        <v>35622</v>
      </c>
      <c r="G61" s="41" t="s">
        <v>112</v>
      </c>
      <c r="H61" s="26" t="s">
        <v>195</v>
      </c>
      <c r="I61" s="18"/>
      <c r="J61" s="17">
        <v>884</v>
      </c>
      <c r="K61" s="19">
        <v>1050</v>
      </c>
      <c r="L61" s="34">
        <f t="shared" si="7"/>
        <v>84.19047619047619</v>
      </c>
      <c r="M61" s="37">
        <v>907</v>
      </c>
      <c r="N61" s="35">
        <v>1100</v>
      </c>
      <c r="O61" s="38">
        <v>897</v>
      </c>
      <c r="P61" s="36">
        <f t="shared" si="8"/>
        <v>81.545454545454547</v>
      </c>
      <c r="Q61" s="38">
        <v>388</v>
      </c>
      <c r="R61" s="38">
        <v>800</v>
      </c>
      <c r="S61" s="36">
        <f t="shared" si="9"/>
        <v>48.5</v>
      </c>
      <c r="T61" s="36">
        <f t="shared" si="10"/>
        <v>8.4190476190476193</v>
      </c>
      <c r="U61" s="36">
        <f t="shared" si="11"/>
        <v>40.772727272727273</v>
      </c>
      <c r="V61" s="35">
        <f t="shared" si="12"/>
        <v>19.400000000000002</v>
      </c>
      <c r="W61" s="20">
        <f t="shared" si="13"/>
        <v>68.59177489177489</v>
      </c>
      <c r="X61" s="17"/>
      <c r="Y61" s="17"/>
      <c r="Z61" s="17"/>
      <c r="AA61" s="17"/>
      <c r="AB61" s="17"/>
      <c r="AC61" s="21" t="s">
        <v>196</v>
      </c>
      <c r="AD61" s="45" t="s">
        <v>24</v>
      </c>
      <c r="AE61" s="48"/>
    </row>
    <row r="62" spans="1:34" s="14" customFormat="1" ht="26.25" customHeight="1">
      <c r="A62" s="13">
        <v>58</v>
      </c>
      <c r="B62" s="15">
        <v>105</v>
      </c>
      <c r="C62" s="22" t="s">
        <v>143</v>
      </c>
      <c r="D62" s="23" t="s">
        <v>144</v>
      </c>
      <c r="E62" s="24" t="s">
        <v>39</v>
      </c>
      <c r="F62" s="31" t="s">
        <v>145</v>
      </c>
      <c r="G62" s="41" t="s">
        <v>32</v>
      </c>
      <c r="H62" s="26" t="s">
        <v>146</v>
      </c>
      <c r="I62" s="25" t="s">
        <v>147</v>
      </c>
      <c r="J62" s="17">
        <v>986</v>
      </c>
      <c r="K62" s="19">
        <v>1100</v>
      </c>
      <c r="L62" s="34">
        <f t="shared" si="7"/>
        <v>89.63636363636364</v>
      </c>
      <c r="M62" s="37">
        <v>927</v>
      </c>
      <c r="N62" s="35">
        <v>1100</v>
      </c>
      <c r="O62" s="38">
        <v>927</v>
      </c>
      <c r="P62" s="36">
        <f t="shared" si="8"/>
        <v>84.27272727272728</v>
      </c>
      <c r="Q62" s="38">
        <v>349</v>
      </c>
      <c r="R62" s="38">
        <v>800</v>
      </c>
      <c r="S62" s="36">
        <f t="shared" si="9"/>
        <v>43.625</v>
      </c>
      <c r="T62" s="36">
        <f t="shared" si="10"/>
        <v>8.9636363636363647</v>
      </c>
      <c r="U62" s="36">
        <f t="shared" si="11"/>
        <v>42.13636363636364</v>
      </c>
      <c r="V62" s="35">
        <f t="shared" si="12"/>
        <v>17.45</v>
      </c>
      <c r="W62" s="20">
        <f t="shared" si="13"/>
        <v>68.550000000000011</v>
      </c>
      <c r="X62" s="16"/>
      <c r="Y62" s="16"/>
      <c r="Z62" s="16"/>
      <c r="AA62" s="16"/>
      <c r="AB62" s="16"/>
      <c r="AC62" s="21" t="s">
        <v>148</v>
      </c>
      <c r="AD62" s="45" t="s">
        <v>24</v>
      </c>
      <c r="AE62" s="48"/>
    </row>
    <row r="63" spans="1:34" s="14" customFormat="1" ht="26.25" customHeight="1">
      <c r="A63" s="13">
        <v>59</v>
      </c>
      <c r="B63" s="15">
        <v>107</v>
      </c>
      <c r="C63" s="22" t="s">
        <v>149</v>
      </c>
      <c r="D63" s="23" t="s">
        <v>150</v>
      </c>
      <c r="E63" s="24" t="s">
        <v>27</v>
      </c>
      <c r="F63" s="31" t="s">
        <v>151</v>
      </c>
      <c r="G63" s="41" t="s">
        <v>50</v>
      </c>
      <c r="H63" s="26" t="s">
        <v>152</v>
      </c>
      <c r="I63" s="25" t="s">
        <v>153</v>
      </c>
      <c r="J63" s="17">
        <v>912</v>
      </c>
      <c r="K63" s="19">
        <v>1100</v>
      </c>
      <c r="L63" s="34">
        <f t="shared" si="7"/>
        <v>82.909090909090907</v>
      </c>
      <c r="M63" s="37">
        <v>912</v>
      </c>
      <c r="N63" s="35">
        <v>1100</v>
      </c>
      <c r="O63" s="38">
        <v>912</v>
      </c>
      <c r="P63" s="36">
        <f t="shared" si="8"/>
        <v>82.909090909090907</v>
      </c>
      <c r="Q63" s="38">
        <v>376</v>
      </c>
      <c r="R63" s="38">
        <v>800</v>
      </c>
      <c r="S63" s="36">
        <f t="shared" si="9"/>
        <v>47</v>
      </c>
      <c r="T63" s="36">
        <f t="shared" si="10"/>
        <v>8.290909090909091</v>
      </c>
      <c r="U63" s="36">
        <f t="shared" si="11"/>
        <v>41.454545454545453</v>
      </c>
      <c r="V63" s="35">
        <f t="shared" si="12"/>
        <v>18.8</v>
      </c>
      <c r="W63" s="20">
        <f t="shared" si="13"/>
        <v>68.545454545454547</v>
      </c>
      <c r="X63" s="16"/>
      <c r="Y63" s="16"/>
      <c r="Z63" s="16"/>
      <c r="AA63" s="16"/>
      <c r="AB63" s="16"/>
      <c r="AC63" s="21" t="s">
        <v>154</v>
      </c>
      <c r="AD63" s="45" t="s">
        <v>24</v>
      </c>
      <c r="AE63" s="48"/>
      <c r="AF63" s="3"/>
      <c r="AG63" s="3"/>
      <c r="AH63" s="3"/>
    </row>
    <row r="64" spans="1:34" s="14" customFormat="1" ht="26.25" customHeight="1">
      <c r="A64" s="13">
        <v>60</v>
      </c>
      <c r="B64" s="15">
        <v>311</v>
      </c>
      <c r="C64" s="22" t="s">
        <v>366</v>
      </c>
      <c r="D64" s="23" t="s">
        <v>367</v>
      </c>
      <c r="E64" s="24" t="s">
        <v>39</v>
      </c>
      <c r="F64" s="31" t="s">
        <v>368</v>
      </c>
      <c r="G64" s="41" t="s">
        <v>49</v>
      </c>
      <c r="H64" s="26" t="s">
        <v>369</v>
      </c>
      <c r="I64" s="25" t="s">
        <v>370</v>
      </c>
      <c r="J64" s="17">
        <v>931</v>
      </c>
      <c r="K64" s="19">
        <v>1050</v>
      </c>
      <c r="L64" s="34">
        <f t="shared" si="7"/>
        <v>88.666666666666671</v>
      </c>
      <c r="M64" s="37">
        <v>929</v>
      </c>
      <c r="N64" s="35">
        <v>1100</v>
      </c>
      <c r="O64" s="38">
        <v>929</v>
      </c>
      <c r="P64" s="36">
        <f t="shared" si="8"/>
        <v>84.454545454545453</v>
      </c>
      <c r="Q64" s="38">
        <v>343</v>
      </c>
      <c r="R64" s="38">
        <v>800</v>
      </c>
      <c r="S64" s="36">
        <f t="shared" si="9"/>
        <v>42.875</v>
      </c>
      <c r="T64" s="36">
        <f t="shared" si="10"/>
        <v>8.8666666666666671</v>
      </c>
      <c r="U64" s="36">
        <f t="shared" si="11"/>
        <v>42.227272727272727</v>
      </c>
      <c r="V64" s="35">
        <f t="shared" si="12"/>
        <v>17.150000000000002</v>
      </c>
      <c r="W64" s="20">
        <f t="shared" si="13"/>
        <v>68.243939393939399</v>
      </c>
      <c r="X64" s="17"/>
      <c r="Y64" s="17"/>
      <c r="Z64" s="17"/>
      <c r="AA64" s="17"/>
      <c r="AB64" s="17"/>
      <c r="AC64" s="21" t="s">
        <v>371</v>
      </c>
      <c r="AD64" s="46" t="s">
        <v>246</v>
      </c>
      <c r="AE64" s="49"/>
    </row>
    <row r="65" spans="1:34" s="14" customFormat="1" ht="26.25" customHeight="1">
      <c r="A65" s="13">
        <v>61</v>
      </c>
      <c r="B65" s="15">
        <v>246</v>
      </c>
      <c r="C65" s="22" t="s">
        <v>305</v>
      </c>
      <c r="D65" s="23" t="s">
        <v>306</v>
      </c>
      <c r="E65" s="24" t="s">
        <v>39</v>
      </c>
      <c r="F65" s="31" t="s">
        <v>307</v>
      </c>
      <c r="G65" s="41" t="s">
        <v>32</v>
      </c>
      <c r="H65" s="26" t="s">
        <v>308</v>
      </c>
      <c r="I65" s="25" t="s">
        <v>309</v>
      </c>
      <c r="J65" s="17">
        <v>973</v>
      </c>
      <c r="K65" s="19">
        <v>1100</v>
      </c>
      <c r="L65" s="34">
        <f t="shared" si="7"/>
        <v>88.454545454545453</v>
      </c>
      <c r="M65" s="37">
        <v>923</v>
      </c>
      <c r="N65" s="35">
        <v>1100</v>
      </c>
      <c r="O65" s="38">
        <v>923</v>
      </c>
      <c r="P65" s="36">
        <f t="shared" si="8"/>
        <v>83.909090909090907</v>
      </c>
      <c r="Q65" s="38">
        <v>342</v>
      </c>
      <c r="R65" s="38">
        <v>800</v>
      </c>
      <c r="S65" s="36">
        <f t="shared" si="9"/>
        <v>42.75</v>
      </c>
      <c r="T65" s="36">
        <f t="shared" si="10"/>
        <v>8.8454545454545457</v>
      </c>
      <c r="U65" s="36">
        <f t="shared" si="11"/>
        <v>41.954545454545453</v>
      </c>
      <c r="V65" s="35">
        <f t="shared" si="12"/>
        <v>17.100000000000001</v>
      </c>
      <c r="W65" s="20">
        <f t="shared" si="13"/>
        <v>67.900000000000006</v>
      </c>
      <c r="X65" s="17"/>
      <c r="Y65" s="17"/>
      <c r="Z65" s="17"/>
      <c r="AA65" s="17"/>
      <c r="AB65" s="17"/>
      <c r="AC65" s="21" t="s">
        <v>320</v>
      </c>
      <c r="AD65" s="46" t="s">
        <v>246</v>
      </c>
      <c r="AE65" s="49"/>
      <c r="AF65" s="3"/>
      <c r="AG65" s="3"/>
      <c r="AH65" s="3"/>
    </row>
    <row r="66" spans="1:34" s="14" customFormat="1" ht="26.25" customHeight="1">
      <c r="A66" s="13">
        <v>62</v>
      </c>
      <c r="B66" s="15">
        <v>175</v>
      </c>
      <c r="C66" s="22" t="s">
        <v>235</v>
      </c>
      <c r="D66" s="23" t="s">
        <v>236</v>
      </c>
      <c r="E66" s="24" t="s">
        <v>39</v>
      </c>
      <c r="F66" s="31" t="s">
        <v>237</v>
      </c>
      <c r="G66" s="41" t="s">
        <v>129</v>
      </c>
      <c r="H66" s="26" t="s">
        <v>238</v>
      </c>
      <c r="I66" s="18"/>
      <c r="J66" s="17">
        <v>863</v>
      </c>
      <c r="K66" s="19">
        <v>1050</v>
      </c>
      <c r="L66" s="34">
        <f t="shared" si="7"/>
        <v>82.19047619047619</v>
      </c>
      <c r="M66" s="37">
        <v>863</v>
      </c>
      <c r="N66" s="35">
        <v>1100</v>
      </c>
      <c r="O66" s="38">
        <v>853</v>
      </c>
      <c r="P66" s="36">
        <f t="shared" si="8"/>
        <v>77.545454545454547</v>
      </c>
      <c r="Q66" s="38">
        <v>418</v>
      </c>
      <c r="R66" s="38">
        <v>800</v>
      </c>
      <c r="S66" s="36">
        <f t="shared" si="9"/>
        <v>52.25</v>
      </c>
      <c r="T66" s="36">
        <f t="shared" si="10"/>
        <v>8.21904761904762</v>
      </c>
      <c r="U66" s="36">
        <f t="shared" si="11"/>
        <v>38.772727272727273</v>
      </c>
      <c r="V66" s="35">
        <f t="shared" si="12"/>
        <v>20.900000000000002</v>
      </c>
      <c r="W66" s="20">
        <f t="shared" si="13"/>
        <v>67.891774891774901</v>
      </c>
      <c r="X66" s="17"/>
      <c r="Y66" s="17"/>
      <c r="Z66" s="17"/>
      <c r="AA66" s="17"/>
      <c r="AB66" s="17"/>
      <c r="AC66" s="21" t="s">
        <v>239</v>
      </c>
      <c r="AD66" s="45" t="s">
        <v>24</v>
      </c>
      <c r="AE66" s="48"/>
    </row>
    <row r="67" spans="1:34" s="14" customFormat="1" ht="26.25" customHeight="1">
      <c r="A67" s="13">
        <v>63</v>
      </c>
      <c r="B67" s="15">
        <v>8</v>
      </c>
      <c r="C67" s="22" t="s">
        <v>42</v>
      </c>
      <c r="D67" s="23" t="s">
        <v>43</v>
      </c>
      <c r="E67" s="24" t="s">
        <v>27</v>
      </c>
      <c r="F67" s="29">
        <v>35465</v>
      </c>
      <c r="G67" s="41" t="s">
        <v>44</v>
      </c>
      <c r="H67" s="26" t="s">
        <v>45</v>
      </c>
      <c r="I67" s="25" t="s">
        <v>47</v>
      </c>
      <c r="J67" s="17">
        <v>892</v>
      </c>
      <c r="K67" s="19">
        <v>1050</v>
      </c>
      <c r="L67" s="34">
        <f t="shared" si="7"/>
        <v>84.952380952380963</v>
      </c>
      <c r="M67" s="37">
        <v>880</v>
      </c>
      <c r="N67" s="35">
        <v>1100</v>
      </c>
      <c r="O67" s="38">
        <v>870</v>
      </c>
      <c r="P67" s="36">
        <f t="shared" si="8"/>
        <v>79.090909090909093</v>
      </c>
      <c r="Q67" s="38">
        <v>397</v>
      </c>
      <c r="R67" s="38">
        <v>800</v>
      </c>
      <c r="S67" s="36">
        <f t="shared" si="9"/>
        <v>49.625</v>
      </c>
      <c r="T67" s="36">
        <f t="shared" si="10"/>
        <v>8.495238095238097</v>
      </c>
      <c r="U67" s="36">
        <f t="shared" si="11"/>
        <v>39.545454545454547</v>
      </c>
      <c r="V67" s="35">
        <f t="shared" si="12"/>
        <v>19.850000000000001</v>
      </c>
      <c r="W67" s="20">
        <f t="shared" si="13"/>
        <v>67.890692640692635</v>
      </c>
      <c r="X67" s="17"/>
      <c r="Y67" s="17"/>
      <c r="Z67" s="17"/>
      <c r="AA67" s="17"/>
      <c r="AB67" s="17"/>
      <c r="AC67" s="21" t="s">
        <v>46</v>
      </c>
      <c r="AD67" s="45" t="s">
        <v>24</v>
      </c>
      <c r="AE67" s="48"/>
    </row>
    <row r="68" spans="1:34" s="14" customFormat="1" ht="26.25" customHeight="1">
      <c r="A68" s="13">
        <v>64</v>
      </c>
      <c r="B68" s="15">
        <v>324</v>
      </c>
      <c r="C68" s="22" t="s">
        <v>383</v>
      </c>
      <c r="D68" s="23" t="s">
        <v>384</v>
      </c>
      <c r="E68" s="24" t="s">
        <v>27</v>
      </c>
      <c r="F68" s="31" t="s">
        <v>385</v>
      </c>
      <c r="G68" s="41" t="s">
        <v>50</v>
      </c>
      <c r="H68" s="26" t="s">
        <v>386</v>
      </c>
      <c r="I68" s="25" t="s">
        <v>387</v>
      </c>
      <c r="J68" s="17">
        <v>900</v>
      </c>
      <c r="K68" s="19">
        <v>1050</v>
      </c>
      <c r="L68" s="34">
        <f t="shared" si="7"/>
        <v>85.714285714285708</v>
      </c>
      <c r="M68" s="37">
        <v>902</v>
      </c>
      <c r="N68" s="35">
        <v>1100</v>
      </c>
      <c r="O68" s="38">
        <v>892</v>
      </c>
      <c r="P68" s="36">
        <f t="shared" si="8"/>
        <v>81.090909090909093</v>
      </c>
      <c r="Q68" s="38">
        <v>375</v>
      </c>
      <c r="R68" s="38">
        <v>800</v>
      </c>
      <c r="S68" s="36">
        <f t="shared" si="9"/>
        <v>46.875</v>
      </c>
      <c r="T68" s="36">
        <f t="shared" si="10"/>
        <v>8.5714285714285712</v>
      </c>
      <c r="U68" s="36">
        <f t="shared" si="11"/>
        <v>40.545454545454547</v>
      </c>
      <c r="V68" s="35">
        <f t="shared" si="12"/>
        <v>18.75</v>
      </c>
      <c r="W68" s="20">
        <f t="shared" si="13"/>
        <v>67.866883116883116</v>
      </c>
      <c r="X68" s="17"/>
      <c r="Y68" s="17"/>
      <c r="Z68" s="17"/>
      <c r="AA68" s="17"/>
      <c r="AB68" s="17"/>
      <c r="AC68" s="21" t="s">
        <v>388</v>
      </c>
      <c r="AD68" s="46" t="s">
        <v>246</v>
      </c>
      <c r="AE68" s="49"/>
      <c r="AF68" s="3"/>
      <c r="AG68" s="3"/>
      <c r="AH68" s="3"/>
    </row>
    <row r="69" spans="1:34" s="14" customFormat="1" ht="26.25" customHeight="1">
      <c r="A69" s="13">
        <v>65</v>
      </c>
      <c r="B69" s="15">
        <v>54</v>
      </c>
      <c r="C69" s="22" t="s">
        <v>88</v>
      </c>
      <c r="D69" s="23" t="s">
        <v>89</v>
      </c>
      <c r="E69" s="24" t="s">
        <v>27</v>
      </c>
      <c r="F69" s="29">
        <v>36253</v>
      </c>
      <c r="G69" s="41" t="s">
        <v>90</v>
      </c>
      <c r="H69" s="26" t="s">
        <v>91</v>
      </c>
      <c r="I69" s="25" t="s">
        <v>92</v>
      </c>
      <c r="J69" s="17">
        <v>971</v>
      </c>
      <c r="K69" s="19">
        <v>1100</v>
      </c>
      <c r="L69" s="34">
        <f t="shared" ref="L69:L74" si="14">(J69/K69)*100</f>
        <v>88.272727272727266</v>
      </c>
      <c r="M69" s="37">
        <v>862</v>
      </c>
      <c r="N69" s="35">
        <v>1100</v>
      </c>
      <c r="O69" s="38">
        <v>862</v>
      </c>
      <c r="P69" s="36">
        <f t="shared" ref="P69:P74" si="15">(O69/N69)*100</f>
        <v>78.363636363636374</v>
      </c>
      <c r="Q69" s="38">
        <v>395</v>
      </c>
      <c r="R69" s="38">
        <v>800</v>
      </c>
      <c r="S69" s="36">
        <f t="shared" ref="S69:S74" si="16">(Q69/R69)*100</f>
        <v>49.375</v>
      </c>
      <c r="T69" s="36">
        <f t="shared" ref="T69:T74" si="17">(L69*0.1)</f>
        <v>8.8272727272727263</v>
      </c>
      <c r="U69" s="36">
        <f t="shared" ref="U69:U74" si="18">(P69*0.5)</f>
        <v>39.181818181818187</v>
      </c>
      <c r="V69" s="35">
        <f t="shared" ref="V69:V74" si="19">(S69*0.4)</f>
        <v>19.75</v>
      </c>
      <c r="W69" s="20">
        <f t="shared" ref="W69:W74" si="20">(T69+U69+V69)</f>
        <v>67.759090909090915</v>
      </c>
      <c r="X69" s="17"/>
      <c r="Y69" s="17"/>
      <c r="Z69" s="17"/>
      <c r="AA69" s="17"/>
      <c r="AB69" s="17"/>
      <c r="AC69" s="21" t="s">
        <v>93</v>
      </c>
      <c r="AD69" s="45" t="s">
        <v>24</v>
      </c>
      <c r="AE69" s="48"/>
    </row>
    <row r="70" spans="1:34" s="14" customFormat="1" ht="26.25" customHeight="1">
      <c r="A70" s="13">
        <v>66</v>
      </c>
      <c r="B70" s="15">
        <v>296</v>
      </c>
      <c r="C70" s="22" t="s">
        <v>345</v>
      </c>
      <c r="D70" s="23" t="s">
        <v>346</v>
      </c>
      <c r="E70" s="24" t="s">
        <v>39</v>
      </c>
      <c r="F70" s="29">
        <v>35411</v>
      </c>
      <c r="G70" s="41" t="s">
        <v>50</v>
      </c>
      <c r="H70" s="26" t="s">
        <v>347</v>
      </c>
      <c r="I70" s="25" t="s">
        <v>348</v>
      </c>
      <c r="J70" s="17">
        <v>910</v>
      </c>
      <c r="K70" s="19">
        <v>1050</v>
      </c>
      <c r="L70" s="34">
        <f t="shared" si="14"/>
        <v>86.666666666666671</v>
      </c>
      <c r="M70" s="37">
        <v>863</v>
      </c>
      <c r="N70" s="35">
        <v>1100</v>
      </c>
      <c r="O70" s="38">
        <v>853</v>
      </c>
      <c r="P70" s="36">
        <f t="shared" si="15"/>
        <v>77.545454545454547</v>
      </c>
      <c r="Q70" s="38">
        <v>404</v>
      </c>
      <c r="R70" s="38">
        <v>800</v>
      </c>
      <c r="S70" s="36">
        <f t="shared" si="16"/>
        <v>50.5</v>
      </c>
      <c r="T70" s="36">
        <f t="shared" si="17"/>
        <v>8.6666666666666679</v>
      </c>
      <c r="U70" s="36">
        <f t="shared" si="18"/>
        <v>38.772727272727273</v>
      </c>
      <c r="V70" s="35">
        <f t="shared" si="19"/>
        <v>20.200000000000003</v>
      </c>
      <c r="W70" s="20">
        <f t="shared" si="20"/>
        <v>67.639393939393941</v>
      </c>
      <c r="X70" s="17"/>
      <c r="Y70" s="17"/>
      <c r="Z70" s="17"/>
      <c r="AA70" s="17"/>
      <c r="AB70" s="17"/>
      <c r="AC70" s="21" t="s">
        <v>349</v>
      </c>
      <c r="AD70" s="46" t="s">
        <v>246</v>
      </c>
      <c r="AE70" s="49"/>
      <c r="AF70" s="3"/>
      <c r="AG70" s="3"/>
      <c r="AH70" s="3"/>
    </row>
    <row r="71" spans="1:34" s="14" customFormat="1" ht="26.25" customHeight="1">
      <c r="A71" s="13">
        <v>67</v>
      </c>
      <c r="B71" s="15">
        <v>150</v>
      </c>
      <c r="C71" s="22" t="s">
        <v>213</v>
      </c>
      <c r="D71" s="23" t="s">
        <v>214</v>
      </c>
      <c r="E71" s="24" t="s">
        <v>39</v>
      </c>
      <c r="F71" s="31" t="s">
        <v>215</v>
      </c>
      <c r="G71" s="41" t="s">
        <v>112</v>
      </c>
      <c r="H71" s="26" t="s">
        <v>216</v>
      </c>
      <c r="I71" s="18"/>
      <c r="J71" s="17">
        <v>934</v>
      </c>
      <c r="K71" s="19">
        <v>1050</v>
      </c>
      <c r="L71" s="34">
        <f t="shared" si="14"/>
        <v>88.952380952380949</v>
      </c>
      <c r="M71" s="37">
        <v>921</v>
      </c>
      <c r="N71" s="35">
        <v>1100</v>
      </c>
      <c r="O71" s="38">
        <v>911</v>
      </c>
      <c r="P71" s="36">
        <f t="shared" si="15"/>
        <v>82.818181818181813</v>
      </c>
      <c r="Q71" s="38">
        <v>346</v>
      </c>
      <c r="R71" s="38">
        <v>800</v>
      </c>
      <c r="S71" s="36">
        <f t="shared" si="16"/>
        <v>43.25</v>
      </c>
      <c r="T71" s="36">
        <f t="shared" si="17"/>
        <v>8.8952380952380956</v>
      </c>
      <c r="U71" s="36">
        <f t="shared" si="18"/>
        <v>41.409090909090907</v>
      </c>
      <c r="V71" s="35">
        <f t="shared" si="19"/>
        <v>17.3</v>
      </c>
      <c r="W71" s="20">
        <f t="shared" si="20"/>
        <v>67.604329004329003</v>
      </c>
      <c r="X71" s="17"/>
      <c r="Y71" s="17"/>
      <c r="Z71" s="17"/>
      <c r="AA71" s="17"/>
      <c r="AB71" s="17"/>
      <c r="AC71" s="21" t="s">
        <v>217</v>
      </c>
      <c r="AD71" s="45" t="s">
        <v>24</v>
      </c>
      <c r="AE71" s="48"/>
    </row>
    <row r="72" spans="1:34" s="14" customFormat="1" ht="26.25" customHeight="1">
      <c r="A72" s="13">
        <v>68</v>
      </c>
      <c r="B72" s="15">
        <v>89</v>
      </c>
      <c r="C72" s="22" t="s">
        <v>126</v>
      </c>
      <c r="D72" s="23" t="s">
        <v>127</v>
      </c>
      <c r="E72" s="24" t="s">
        <v>39</v>
      </c>
      <c r="F72" s="31" t="s">
        <v>128</v>
      </c>
      <c r="G72" s="41" t="s">
        <v>129</v>
      </c>
      <c r="H72" s="26" t="s">
        <v>130</v>
      </c>
      <c r="I72" s="25" t="s">
        <v>131</v>
      </c>
      <c r="J72" s="17">
        <v>898</v>
      </c>
      <c r="K72" s="19">
        <v>1050</v>
      </c>
      <c r="L72" s="34">
        <f t="shared" si="14"/>
        <v>85.523809523809518</v>
      </c>
      <c r="M72" s="37">
        <v>878</v>
      </c>
      <c r="N72" s="35">
        <v>1100</v>
      </c>
      <c r="O72" s="38">
        <v>868</v>
      </c>
      <c r="P72" s="36">
        <f t="shared" si="15"/>
        <v>78.909090909090907</v>
      </c>
      <c r="Q72" s="38">
        <v>389</v>
      </c>
      <c r="R72" s="38">
        <v>800</v>
      </c>
      <c r="S72" s="36">
        <f t="shared" si="16"/>
        <v>48.625</v>
      </c>
      <c r="T72" s="36">
        <f t="shared" si="17"/>
        <v>8.5523809523809522</v>
      </c>
      <c r="U72" s="36">
        <f t="shared" si="18"/>
        <v>39.454545454545453</v>
      </c>
      <c r="V72" s="35">
        <f t="shared" si="19"/>
        <v>19.450000000000003</v>
      </c>
      <c r="W72" s="20">
        <f t="shared" si="20"/>
        <v>67.456926406926414</v>
      </c>
      <c r="X72" s="17"/>
      <c r="Y72" s="17"/>
      <c r="Z72" s="17"/>
      <c r="AA72" s="17"/>
      <c r="AB72" s="17"/>
      <c r="AC72" s="21" t="s">
        <v>132</v>
      </c>
      <c r="AD72" s="45" t="s">
        <v>24</v>
      </c>
      <c r="AE72" s="48"/>
    </row>
    <row r="73" spans="1:34" s="14" customFormat="1" ht="26.25" customHeight="1">
      <c r="A73" s="13">
        <v>69</v>
      </c>
      <c r="B73" s="15">
        <v>209</v>
      </c>
      <c r="C73" s="22" t="s">
        <v>256</v>
      </c>
      <c r="D73" s="23" t="s">
        <v>257</v>
      </c>
      <c r="E73" s="24" t="s">
        <v>27</v>
      </c>
      <c r="F73" s="29">
        <v>36071</v>
      </c>
      <c r="G73" s="41" t="s">
        <v>53</v>
      </c>
      <c r="H73" s="26" t="s">
        <v>258</v>
      </c>
      <c r="I73" s="25" t="s">
        <v>259</v>
      </c>
      <c r="J73" s="17">
        <v>901</v>
      </c>
      <c r="K73" s="19">
        <v>1050</v>
      </c>
      <c r="L73" s="34">
        <f t="shared" si="14"/>
        <v>85.80952380952381</v>
      </c>
      <c r="M73" s="37">
        <v>910</v>
      </c>
      <c r="N73" s="35">
        <v>1100</v>
      </c>
      <c r="O73" s="38">
        <v>900</v>
      </c>
      <c r="P73" s="36">
        <f t="shared" si="15"/>
        <v>81.818181818181827</v>
      </c>
      <c r="Q73" s="38">
        <v>357</v>
      </c>
      <c r="R73" s="38">
        <v>800</v>
      </c>
      <c r="S73" s="36">
        <f t="shared" si="16"/>
        <v>44.625</v>
      </c>
      <c r="T73" s="36">
        <f t="shared" si="17"/>
        <v>8.5809523809523807</v>
      </c>
      <c r="U73" s="36">
        <f t="shared" si="18"/>
        <v>40.909090909090914</v>
      </c>
      <c r="V73" s="35">
        <f t="shared" si="19"/>
        <v>17.850000000000001</v>
      </c>
      <c r="W73" s="20">
        <f t="shared" si="20"/>
        <v>67.340043290043297</v>
      </c>
      <c r="X73" s="17"/>
      <c r="Y73" s="17"/>
      <c r="Z73" s="17"/>
      <c r="AA73" s="17"/>
      <c r="AB73" s="17"/>
      <c r="AC73" s="21" t="s">
        <v>260</v>
      </c>
      <c r="AD73" s="46" t="s">
        <v>246</v>
      </c>
      <c r="AE73" s="49"/>
      <c r="AF73" s="3"/>
      <c r="AG73" s="3"/>
      <c r="AH73" s="3"/>
    </row>
    <row r="74" spans="1:34" s="14" customFormat="1" ht="26.25" customHeight="1">
      <c r="A74" s="13">
        <v>70</v>
      </c>
      <c r="B74" s="15">
        <v>110</v>
      </c>
      <c r="C74" s="22" t="s">
        <v>160</v>
      </c>
      <c r="D74" s="23" t="s">
        <v>161</v>
      </c>
      <c r="E74" s="24" t="s">
        <v>27</v>
      </c>
      <c r="F74" s="31" t="s">
        <v>162</v>
      </c>
      <c r="G74" s="41" t="s">
        <v>28</v>
      </c>
      <c r="H74" s="26" t="s">
        <v>163</v>
      </c>
      <c r="I74" s="25" t="s">
        <v>164</v>
      </c>
      <c r="J74" s="17">
        <v>883</v>
      </c>
      <c r="K74" s="19">
        <v>1050</v>
      </c>
      <c r="L74" s="42">
        <f t="shared" si="14"/>
        <v>84.095238095238102</v>
      </c>
      <c r="M74" s="17">
        <v>871</v>
      </c>
      <c r="N74" s="19">
        <v>1100</v>
      </c>
      <c r="O74" s="18">
        <v>861</v>
      </c>
      <c r="P74" s="43">
        <f t="shared" si="15"/>
        <v>78.272727272727266</v>
      </c>
      <c r="Q74" s="18">
        <v>394</v>
      </c>
      <c r="R74" s="18">
        <v>800</v>
      </c>
      <c r="S74" s="43">
        <f t="shared" si="16"/>
        <v>49.25</v>
      </c>
      <c r="T74" s="43">
        <f t="shared" si="17"/>
        <v>8.4095238095238098</v>
      </c>
      <c r="U74" s="43">
        <f t="shared" si="18"/>
        <v>39.136363636363633</v>
      </c>
      <c r="V74" s="19">
        <f t="shared" si="19"/>
        <v>19.700000000000003</v>
      </c>
      <c r="W74" s="20">
        <f t="shared" si="20"/>
        <v>67.245887445887448</v>
      </c>
      <c r="X74" s="17"/>
      <c r="Y74" s="17"/>
      <c r="Z74" s="17"/>
      <c r="AA74" s="17"/>
      <c r="AB74" s="17"/>
      <c r="AC74" s="21" t="s">
        <v>165</v>
      </c>
      <c r="AD74" s="45" t="s">
        <v>24</v>
      </c>
      <c r="AE74" s="48"/>
    </row>
  </sheetData>
  <mergeCells count="3">
    <mergeCell ref="A1:AE1"/>
    <mergeCell ref="A2:AE2"/>
    <mergeCell ref="A3:AE3"/>
  </mergeCells>
  <pageMargins left="0.3" right="0.3" top="0.5" bottom="0.62124999999999997" header="0.3" footer="0.3"/>
  <pageSetup paperSize="127" scale="59" orientation="landscape" r:id="rId1"/>
  <headerFooter>
    <oddFooter xml:space="preserve">&amp;L______________________________Dr. Haider Darian (Chairman Scruitiny)&amp;C________________________     Mujeeb-ur-Rahman  (Member)                &amp;P&amp;R__________________________   (Member) </oddFooter>
  </headerFooter>
  <colBreaks count="1" manualBreakCount="1">
    <brk id="31" max="3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M.L (1-70)</vt:lpstr>
      <vt:lpstr>'M.L (1-70)'!Print_Area</vt:lpstr>
      <vt:lpstr>'M.L (1-70)'!Print_Titles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Amin Ullah</dc:creator>
  <cp:lastModifiedBy>Jwandoon Malik</cp:lastModifiedBy>
  <cp:lastPrinted>2016-08-22T06:11:38Z</cp:lastPrinted>
  <dcterms:created xsi:type="dcterms:W3CDTF">2010-06-02T09:01:07Z</dcterms:created>
  <dcterms:modified xsi:type="dcterms:W3CDTF">2016-08-25T05:41:24Z</dcterms:modified>
</cp:coreProperties>
</file>